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C07\Downloads\"/>
    </mc:Choice>
  </mc:AlternateContent>
  <xr:revisionPtr revIDLastSave="0" documentId="13_ncr:1_{1D8D798A-4644-4761-AF29-DBC22DB31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8" i="1"/>
  <c r="F8" i="1"/>
  <c r="E8" i="1"/>
  <c r="D8" i="1"/>
  <c r="E11" i="1"/>
  <c r="F9" i="1"/>
  <c r="F10" i="1"/>
  <c r="F11" i="1"/>
  <c r="F12" i="1"/>
  <c r="F13" i="1"/>
  <c r="F14" i="1"/>
  <c r="F15" i="1"/>
  <c r="E9" i="1"/>
  <c r="E10" i="1"/>
  <c r="E12" i="1"/>
  <c r="E13" i="1"/>
  <c r="E14" i="1"/>
  <c r="D15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<sst xmlns="http://schemas.openxmlformats.org/spreadsheetml/2006/main" count="16" uniqueCount="16">
  <si>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</si>
  <si>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</si>
  <si>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</si>
  <si>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</si>
  <si>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</si>
  <si>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</si>
  <si>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</si>
  <si>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</si>
  <si>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</si>
  <si>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</si>
  <si>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</si>
  <si>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จากผลการทดลองตากแห้งแตงกว่า ซึ่ง d = 24.4 g จงหา</t>
  </si>
  <si>
    <t>d=</t>
  </si>
  <si>
    <t>-</t>
  </si>
  <si>
    <t>MR (แนวโน้ม)</t>
  </si>
  <si>
    <r>
      <t xml:space="preserve">สมการเส้นแนวโน้มของ MR คือ </t>
    </r>
    <r>
      <rPr>
        <sz val="11"/>
        <color rgb="FFFF0000"/>
        <rFont val="Calibri"/>
        <family val="2"/>
        <scheme val="minor"/>
      </rPr>
      <t>y = 9E-06x2 - 0.0052x + 1.034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</si>
</sst>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7" fillId="3" borderId="2" applyNumberFormat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0" fillId="0" borderId="4" xfId="0" applyNumberFormat="1" applyFill="1" applyBorder="1" applyAlignment="1">
      <alignment horizontal="left"/>
    </xf>
    <xf numFmtId="0" fontId="0" fillId="0" borderId="5" xfId="0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9" fillId="3" borderId="6" xfId="1" applyFont="1" applyBorder="1" applyAlignment="1">
      <alignment horizontal="center"/>
    </xf>
  </cellXfs>
  <cellStyles count="2">
    <cellStyle name="แสดงผล" xfId="1" builtinId="21"/>
    <cellStyle name="ปกติ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/>
              <a:t>เปอร์เซ็นความชื้นมาตราฐานแห้งเทียบกับเวลา</a:t>
            </a:r>
          </a:p>
        </c:rich>
      </c:tx>
      <c:layout>
        <c:manualLayout>
          <c:xMode val="edge"/>
          <c:yMode val="edge"/>
          <c:x val="0.138222222222222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17825896762905"/>
          <c:y val="0.16428258967629045"/>
          <c:w val="0.79704396325459315"/>
          <c:h val="0.6409798775153106"/>
        </c:manualLayout>
      </c:layout>
      <c:scatterChart>
        <c:scatterStyle val="lineMarker"/>
        <c:varyColors val="0"/>
        <c:ser>
          <c:idx val="0"/>
          <c:order val="0"/>
          <c:spPr>
            <a:ln w="222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Sheet1!$D$8:$D$15</c:f>
              <c:numCache>
                <c:formatCode>0.0</c:formatCode>
                <c:ptCount val="8"/>
                <c:pt idx="0">
                  <c:v>580.73770491803282</c:v>
                </c:pt>
                <c:pt idx="1">
                  <c:v>512.29508196721315</c:v>
                </c:pt>
                <c:pt idx="2">
                  <c:v>469.67213114754082</c:v>
                </c:pt>
                <c:pt idx="3">
                  <c:v>411.06557377049188</c:v>
                </c:pt>
                <c:pt idx="4">
                  <c:v>266.80327868852459</c:v>
                </c:pt>
                <c:pt idx="5">
                  <c:v>206.14754098360652</c:v>
                </c:pt>
                <c:pt idx="6">
                  <c:v>169.67213114754094</c:v>
                </c:pt>
                <c:pt idx="7">
                  <c:v>148.77049180327867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0B-4476-8219-A8D62CD5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819328"/>
        <c:axId val="1417642576"/>
      </c:scatterChart>
      <c:valAx>
        <c:axId val="142381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642576"/>
        <c:crosses val="autoZero"/>
        <c:crossBetween val="midCat"/>
      </c:valAx>
      <c:valAx>
        <c:axId val="1417642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เปอร์เซ็นความชื้นมาตราฐาน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81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tx1">
            <a:lumMod val="65000"/>
            <a:lumOff val="35000"/>
          </a:schemeClr>
        </a:gs>
        <a:gs pos="30000">
          <a:schemeClr val="tx1">
            <a:lumMod val="75000"/>
            <a:lumOff val="25000"/>
          </a:schemeClr>
        </a:gs>
        <a:gs pos="66000">
          <a:schemeClr val="tx1">
            <a:lumMod val="85000"/>
            <a:lumOff val="15000"/>
          </a:schemeClr>
        </a:gs>
        <a:gs pos="97000">
          <a:schemeClr val="tx1"/>
        </a:gs>
      </a:gsLst>
      <a:path path="circle">
        <a:fillToRect l="50000" t="50000" r="50000" b="50000"/>
      </a:path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อัตราการอบแห้งเทียบกับเวลา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Sheet1!$E$8:$E$15</c:f>
              <c:numCache>
                <c:formatCode>0.00</c:formatCode>
                <c:ptCount val="8"/>
                <c:pt idx="0">
                  <c:v>2.2814207650273222</c:v>
                </c:pt>
                <c:pt idx="1">
                  <c:v>1.4207650273224108</c:v>
                </c:pt>
                <c:pt idx="2">
                  <c:v>1.9535519125682981</c:v>
                </c:pt>
                <c:pt idx="3">
                  <c:v>4.8087431693989098</c:v>
                </c:pt>
                <c:pt idx="4">
                  <c:v>1.0109289617486346</c:v>
                </c:pt>
                <c:pt idx="5">
                  <c:v>0.60792349726775963</c:v>
                </c:pt>
                <c:pt idx="6">
                  <c:v>0.34836065573770442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6B-4D5E-92D8-9F668503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542208"/>
        <c:axId val="1430113056"/>
      </c:scatterChart>
      <c:valAx>
        <c:axId val="151754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113056"/>
        <c:crosses val="autoZero"/>
        <c:crossBetween val="midCat"/>
      </c:valAx>
      <c:valAx>
        <c:axId val="1430113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อัตราการอบแห้ง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54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tx1">
            <a:lumMod val="65000"/>
            <a:lumOff val="35000"/>
          </a:schemeClr>
        </a:gs>
        <a:gs pos="30000">
          <a:schemeClr val="tx1">
            <a:lumMod val="75000"/>
            <a:lumOff val="25000"/>
          </a:schemeClr>
        </a:gs>
        <a:gs pos="66000">
          <a:schemeClr val="tx1">
            <a:lumMod val="85000"/>
            <a:lumOff val="15000"/>
          </a:schemeClr>
        </a:gs>
        <a:gs pos="97000">
          <a:schemeClr val="tx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อัตราส่วนความชื้นเทียบกับเวลา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5949256342957"/>
          <c:y val="0.17543999708369787"/>
          <c:w val="0.8130717410323709"/>
          <c:h val="0.63542432195975507"/>
        </c:manualLayout>
      </c:layout>
      <c:scatterChart>
        <c:scatterStyle val="line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2225" cap="rnd">
                <a:solidFill>
                  <a:schemeClr val="bg1"/>
                </a:solidFill>
                <a:prstDash val="dash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25400" cap="rnd">
                <a:noFill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1084755030621173"/>
                  <c:y val="-0.41516513560804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0.00</c:formatCode>
                <c:ptCount val="8"/>
                <c:pt idx="0">
                  <c:v>1</c:v>
                </c:pt>
                <c:pt idx="1">
                  <c:v>0.88214537755822164</c:v>
                </c:pt>
                <c:pt idx="2">
                  <c:v>0.80875088214537727</c:v>
                </c:pt>
                <c:pt idx="3">
                  <c:v>0.7078334509527171</c:v>
                </c:pt>
                <c:pt idx="4">
                  <c:v>0.45942131263232178</c:v>
                </c:pt>
                <c:pt idx="5">
                  <c:v>0.35497529992942828</c:v>
                </c:pt>
                <c:pt idx="6">
                  <c:v>0.2921665490472829</c:v>
                </c:pt>
                <c:pt idx="7">
                  <c:v>0.25617501764290751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DC-4826-A774-E03FD9714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511584"/>
        <c:axId val="1430115936"/>
      </c:scatterChart>
      <c:valAx>
        <c:axId val="1517511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800" b="1" i="0" u="none" strike="noStrike" kern="1200" baseline="0">
                    <a:solidFill>
                      <a:sysClr val="window" lastClr="FFFFFF">
                        <a:lumMod val="75000"/>
                      </a:sysClr>
                    </a:solidFill>
                  </a:rPr>
                  <a:t>เวลา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115936"/>
        <c:crosses val="autoZero"/>
        <c:crossBetween val="midCat"/>
      </c:valAx>
      <c:valAx>
        <c:axId val="1430115936"/>
        <c:scaling>
          <c:orientation val="minMax"/>
          <c:max val="1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800" b="1" i="0" u="none" strike="noStrike" kern="1200" baseline="0">
                    <a:solidFill>
                      <a:sysClr val="window" lastClr="FFFFFF">
                        <a:lumMod val="75000"/>
                      </a:sysClr>
                    </a:solidFill>
                  </a:rPr>
                  <a:t>อัตราส่วนความชื้น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51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tx1">
            <a:lumMod val="65000"/>
            <a:lumOff val="35000"/>
          </a:schemeClr>
        </a:gs>
        <a:gs pos="30000">
          <a:schemeClr val="tx1">
            <a:lumMod val="75000"/>
            <a:lumOff val="25000"/>
          </a:schemeClr>
        </a:gs>
        <a:gs pos="66000">
          <a:schemeClr val="tx1">
            <a:lumMod val="85000"/>
            <a:lumOff val="15000"/>
          </a:schemeClr>
        </a:gs>
        <a:gs pos="97000">
          <a:schemeClr val="tx1"/>
        </a:gs>
      </a:gsLst>
      <a:path path="circle">
        <a:fillToRect l="50000" t="50000" r="50000" b="50000"/>
      </a:path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571501</xdr:colOff>
      <xdr:row>20</xdr:row>
      <xdr:rowOff>88898</xdr:rowOff>
    </xdr:from>
    <xdr:to>
      <xdr:col>6</xdr:col>
      <xdr:colOff>7938</xdr:colOff>
      <xdr:row>34</xdr:row>
      <xdr:rowOff>165098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BB7E8B8-C53B-6CA6-D495-D09AA48351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75405</xdr:colOff>
      <xdr:row>20</xdr:row>
      <xdr:rowOff>80962</xdr:rowOff>
    </xdr:from>
    <xdr:to>
      <xdr:col>11</xdr:col>
      <xdr:colOff>567530</xdr:colOff>
      <xdr:row>34</xdr:row>
      <xdr:rowOff>157162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E0925E4-1F4A-263E-42B3-2DF8ECF1B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607220</xdr:colOff>
      <xdr:row>36</xdr:row>
      <xdr:rowOff>144463</xdr:rowOff>
    </xdr:from>
    <xdr:to>
      <xdr:col>6</xdr:col>
      <xdr:colOff>43657</xdr:colOff>
      <xdr:row>51</xdr:row>
      <xdr:rowOff>30163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8379426-5643-BFE8-EB2E-A44157EA8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zoomScale="120" zoomScaleNormal="120" workbookViewId="0">
      <selection activeCell="D54" sqref="D54"/>
    </sheetView>
  </sheetViews>
  <sheetFormatPr defaultRowHeight="15" x14ac:dyDescent="0.25"/>
  <cols>
    <col min="3" max="5" width="14.85546875" customWidth="1"/>
    <col min="6" max="6" width="14" customWidth="1"/>
    <col min="7" max="7" width="13.28515625" customWidth="1"/>
    <col min="8" max="9" width="11.7109375" customWidth="1"/>
    <col min="10" max="10" width="20.85546875" customWidth="1"/>
    <col min="11" max="11" width="17" customWidth="1"/>
    <col min="12" max="12" width="11.28515625" customWidth="1"/>
    <col min="13" max="13" width="7.7109375" customWidth="1"/>
    <col min="14" max="14" width="15" customWidth="1"/>
    <col min="15" max="15" width="15.28515625" customWidth="1"/>
    <col min="16" max="16" width="11.28515625" customWidth="1"/>
    <col min="17" max="17" width="7.7109375" customWidth="1"/>
    <col min="18" max="18" width="12.28515625" customWidth="1"/>
    <col min="19" max="21" width="11.85546875" customWidth="1"/>
    <col min="22" max="22" width="13.7109375" customWidth="1"/>
  </cols>
  <sheetData>
    <row r="1" spans="1:22" x14ac:dyDescent="0.25">
      <c r="C1" s="1"/>
      <c r="D1" s="1"/>
      <c r="E1" s="1"/>
      <c r="F1" s="1"/>
      <c r="G1" s="1"/>
      <c r="H1" s="1"/>
      <c r="I1" s="1"/>
      <c r="J1" s="1"/>
    </row>
    <row r="2" spans="1:22" x14ac:dyDescent="0.25">
      <c r="B2" s="12" t="s">
        <v>11</v>
      </c>
      <c r="C2" s="1"/>
      <c r="D2" s="1"/>
      <c r="E2" s="1"/>
      <c r="F2" s="1"/>
      <c r="G2" s="1"/>
      <c r="H2" s="1"/>
      <c r="I2" s="1"/>
      <c r="J2" s="1"/>
    </row>
    <row r="3" spans="1:22" x14ac:dyDescent="0.25">
      <c r="B3" s="15" t="s">
        <v>5</v>
      </c>
      <c r="C3" s="16" t="s">
        <v>6</v>
      </c>
      <c r="D3" s="1"/>
      <c r="E3" s="1"/>
      <c r="F3" s="1"/>
      <c r="G3" s="1"/>
      <c r="H3" s="1"/>
      <c r="I3" s="1"/>
      <c r="J3" s="1"/>
    </row>
    <row r="4" spans="1:22" x14ac:dyDescent="0.25">
      <c r="B4" s="15" t="s">
        <v>7</v>
      </c>
      <c r="C4" s="16" t="s">
        <v>8</v>
      </c>
      <c r="D4" s="1"/>
      <c r="E4" s="1"/>
      <c r="F4" s="1"/>
      <c r="G4" s="1"/>
      <c r="H4" s="1"/>
      <c r="I4" s="1"/>
      <c r="J4" s="1"/>
    </row>
    <row r="5" spans="1:22" x14ac:dyDescent="0.25">
      <c r="B5" s="15" t="s">
        <v>9</v>
      </c>
      <c r="C5" s="16" t="s">
        <v>10</v>
      </c>
      <c r="D5" s="1"/>
      <c r="E5" s="1"/>
      <c r="F5" s="1"/>
      <c r="G5" s="1"/>
      <c r="H5" s="1"/>
      <c r="I5" s="1"/>
      <c r="J5" s="1"/>
    </row>
    <row r="6" spans="1:22" x14ac:dyDescent="0.25">
      <c r="C6" s="1"/>
      <c r="D6" s="1"/>
      <c r="E6" s="1"/>
      <c r="F6" s="1"/>
      <c r="G6" s="1"/>
      <c r="H6" s="1"/>
      <c r="I6" s="1"/>
      <c r="J6" s="1"/>
    </row>
    <row r="7" spans="1:22" x14ac:dyDescent="0.25">
      <c r="A7" s="2"/>
      <c r="B7" s="13" t="s">
        <v>0</v>
      </c>
      <c r="C7" s="13" t="s">
        <v>1</v>
      </c>
      <c r="D7" s="13" t="s">
        <v>3</v>
      </c>
      <c r="E7" s="13" t="s">
        <v>4</v>
      </c>
      <c r="F7" s="13" t="s">
        <v>2</v>
      </c>
      <c r="G7" s="23" t="s">
        <v>14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2"/>
      <c r="B8" s="9">
        <v>0</v>
      </c>
      <c r="C8" s="10">
        <v>166.1</v>
      </c>
      <c r="D8" s="10">
        <f>((C8-C$16)/C$16)*100</f>
        <v>580.73770491803282</v>
      </c>
      <c r="E8" s="11">
        <f>(D8-D9)/(B9-B8)</f>
        <v>2.2814207650273222</v>
      </c>
      <c r="F8" s="21">
        <f>D8/D$8</f>
        <v>1</v>
      </c>
      <c r="G8" s="9">
        <f>0.000009*B8^2 - 0.0052*B8 + 1.034</f>
        <v>1.034</v>
      </c>
      <c r="I8" s="2"/>
      <c r="J8" s="2"/>
      <c r="K8" s="2"/>
      <c r="L8" s="7"/>
      <c r="M8" s="8"/>
      <c r="N8" s="2"/>
      <c r="O8" s="5"/>
      <c r="P8" s="7"/>
      <c r="Q8" s="8"/>
      <c r="R8" s="2"/>
      <c r="S8" s="5"/>
      <c r="T8" s="7"/>
      <c r="U8" s="8"/>
      <c r="V8" s="2"/>
    </row>
    <row r="9" spans="1:22" ht="14.25" customHeight="1" x14ac:dyDescent="0.25">
      <c r="A9" s="2"/>
      <c r="B9" s="9">
        <v>30</v>
      </c>
      <c r="C9" s="10">
        <v>149.4</v>
      </c>
      <c r="D9" s="10">
        <f t="shared" ref="D9:D15" si="0">((C9-C$16)/C$16)*100</f>
        <v>512.29508196721315</v>
      </c>
      <c r="E9" s="11">
        <f t="shared" ref="E9:E15" si="1">(D9-D10)/(B10-B9)</f>
        <v>1.4207650273224108</v>
      </c>
      <c r="F9" s="21">
        <f t="shared" ref="F9:F15" si="2">D9/D$8</f>
        <v>0.88214537755822164</v>
      </c>
      <c r="G9" s="9">
        <f>0.000009*B9^2 - 0.0052*B9 + 1.034</f>
        <v>0.8861</v>
      </c>
      <c r="I9" s="2"/>
      <c r="J9" s="2"/>
      <c r="K9" s="5"/>
      <c r="L9" s="7"/>
      <c r="M9" s="8"/>
      <c r="N9" s="2"/>
      <c r="O9" s="2"/>
      <c r="P9" s="7"/>
      <c r="Q9" s="8"/>
      <c r="R9" s="2"/>
      <c r="S9" s="2"/>
      <c r="T9" s="7"/>
      <c r="U9" s="8"/>
      <c r="V9" s="2"/>
    </row>
    <row r="10" spans="1:22" x14ac:dyDescent="0.25">
      <c r="A10" s="2"/>
      <c r="B10" s="9">
        <v>60</v>
      </c>
      <c r="C10" s="10">
        <v>138.99999999999997</v>
      </c>
      <c r="D10" s="10">
        <f t="shared" si="0"/>
        <v>469.67213114754082</v>
      </c>
      <c r="E10" s="11">
        <f t="shared" si="1"/>
        <v>1.9535519125682981</v>
      </c>
      <c r="F10" s="21">
        <f t="shared" si="2"/>
        <v>0.80875088214537727</v>
      </c>
      <c r="G10" s="9">
        <f>0.000009*B10^2 - 0.0052*B10 + 1.034</f>
        <v>0.75439999999999996</v>
      </c>
      <c r="I10" s="2"/>
      <c r="J10" s="2"/>
      <c r="K10" s="2"/>
      <c r="L10" s="7"/>
      <c r="M10" s="8"/>
      <c r="N10" s="2"/>
      <c r="O10" s="2"/>
      <c r="P10" s="7"/>
      <c r="Q10" s="8"/>
      <c r="R10" s="2"/>
      <c r="S10" s="2"/>
      <c r="T10" s="7"/>
      <c r="U10" s="8"/>
      <c r="V10" s="2"/>
    </row>
    <row r="11" spans="1:22" x14ac:dyDescent="0.25">
      <c r="A11" s="3"/>
      <c r="B11" s="9">
        <v>90</v>
      </c>
      <c r="C11" s="10">
        <v>124.70000000000002</v>
      </c>
      <c r="D11" s="10">
        <f t="shared" si="0"/>
        <v>411.06557377049188</v>
      </c>
      <c r="E11" s="11">
        <f>(D11-D12)/(B12-B11)</f>
        <v>4.8087431693989098</v>
      </c>
      <c r="F11" s="21">
        <f t="shared" si="2"/>
        <v>0.7078334509527171</v>
      </c>
      <c r="G11" s="9">
        <f>0.000009*B11^2 - 0.0052*B11 + 1.034</f>
        <v>0.63890000000000002</v>
      </c>
      <c r="I11" s="2"/>
      <c r="J11" s="5"/>
      <c r="K11" s="2"/>
      <c r="L11" s="7"/>
      <c r="M11" s="8"/>
      <c r="N11" s="2"/>
      <c r="O11" s="2"/>
      <c r="P11" s="7"/>
      <c r="Q11" s="8"/>
      <c r="R11" s="2"/>
      <c r="S11" s="2"/>
      <c r="T11" s="7"/>
      <c r="U11" s="8"/>
      <c r="V11" s="2"/>
    </row>
    <row r="12" spans="1:22" x14ac:dyDescent="0.25">
      <c r="A12" s="3"/>
      <c r="B12" s="9">
        <v>120</v>
      </c>
      <c r="C12" s="10">
        <v>89.5</v>
      </c>
      <c r="D12" s="10">
        <f t="shared" si="0"/>
        <v>266.80327868852459</v>
      </c>
      <c r="E12" s="11">
        <f t="shared" si="1"/>
        <v>1.0109289617486346</v>
      </c>
      <c r="F12" s="21">
        <f t="shared" si="2"/>
        <v>0.45942131263232178</v>
      </c>
      <c r="G12" s="9">
        <f>0.000009*B12^2 - 0.0052*B12 + 1.034</f>
        <v>0.53960000000000008</v>
      </c>
      <c r="I12" s="2"/>
      <c r="J12" s="2"/>
      <c r="K12" s="2"/>
      <c r="L12" s="7"/>
      <c r="M12" s="8"/>
      <c r="N12" s="2"/>
      <c r="O12" s="2"/>
      <c r="P12" s="7"/>
      <c r="Q12" s="8"/>
      <c r="R12" s="2"/>
      <c r="S12" s="2"/>
      <c r="T12" s="7"/>
      <c r="U12" s="8"/>
      <c r="V12" s="2"/>
    </row>
    <row r="13" spans="1:22" x14ac:dyDescent="0.25">
      <c r="A13" s="3"/>
      <c r="B13" s="9">
        <v>180</v>
      </c>
      <c r="C13" s="10">
        <v>74.699999999999989</v>
      </c>
      <c r="D13" s="10">
        <f t="shared" si="0"/>
        <v>206.14754098360652</v>
      </c>
      <c r="E13" s="11">
        <f t="shared" si="1"/>
        <v>0.60792349726775963</v>
      </c>
      <c r="F13" s="21">
        <f t="shared" si="2"/>
        <v>0.35497529992942828</v>
      </c>
      <c r="G13" s="9">
        <f>0.000009*B13^2 - 0.0052*B13 + 1.034</f>
        <v>0.38960000000000017</v>
      </c>
      <c r="I13" s="2"/>
      <c r="J13" s="2"/>
      <c r="K13" s="2"/>
      <c r="L13" s="7"/>
      <c r="M13" s="8"/>
      <c r="N13" s="2"/>
      <c r="O13" s="2"/>
      <c r="P13" s="7"/>
      <c r="Q13" s="8"/>
      <c r="R13" s="2"/>
      <c r="S13" s="2"/>
      <c r="T13" s="7"/>
      <c r="U13" s="8"/>
      <c r="V13" s="2"/>
    </row>
    <row r="14" spans="1:22" x14ac:dyDescent="0.25">
      <c r="A14" s="3"/>
      <c r="B14" s="9">
        <v>240</v>
      </c>
      <c r="C14" s="10">
        <v>65.799999999999983</v>
      </c>
      <c r="D14" s="10">
        <f t="shared" si="0"/>
        <v>169.67213114754094</v>
      </c>
      <c r="E14" s="11">
        <f t="shared" si="1"/>
        <v>0.34836065573770442</v>
      </c>
      <c r="F14" s="21">
        <f t="shared" si="2"/>
        <v>0.2921665490472829</v>
      </c>
      <c r="G14" s="9">
        <f>0.000009*B14^2 - 0.0052*B14 + 1.034</f>
        <v>0.3044</v>
      </c>
      <c r="I14" s="2"/>
      <c r="J14" s="2"/>
      <c r="K14" s="2"/>
      <c r="L14" s="7"/>
      <c r="M14" s="8"/>
      <c r="N14" s="2"/>
      <c r="O14" s="2"/>
      <c r="P14" s="7"/>
      <c r="Q14" s="8"/>
      <c r="R14" s="2"/>
      <c r="S14" s="2"/>
      <c r="T14" s="7"/>
      <c r="U14" s="8"/>
      <c r="V14" s="2"/>
    </row>
    <row r="15" spans="1:22" x14ac:dyDescent="0.25">
      <c r="A15" s="3"/>
      <c r="B15" s="14">
        <v>300</v>
      </c>
      <c r="C15" s="18">
        <v>60.699999999999989</v>
      </c>
      <c r="D15" s="10">
        <f>((C15-C$16)/C$16)*100</f>
        <v>148.77049180327867</v>
      </c>
      <c r="E15" s="11" t="s">
        <v>13</v>
      </c>
      <c r="F15" s="21">
        <f t="shared" si="2"/>
        <v>0.25617501764290751</v>
      </c>
      <c r="G15" s="9">
        <f>0.000009*B15^2 - 0.0052*B15 + 1.034</f>
        <v>0.28400000000000025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B16" s="20" t="s">
        <v>12</v>
      </c>
      <c r="C16" s="19">
        <v>24.4</v>
      </c>
      <c r="D16" s="1"/>
      <c r="E16" s="1"/>
      <c r="F16" s="22"/>
      <c r="G16" s="1"/>
      <c r="H16" s="1"/>
      <c r="I16" s="1"/>
      <c r="J16" s="1"/>
    </row>
    <row r="17" spans="2:9" x14ac:dyDescent="0.25">
      <c r="C17" s="1"/>
      <c r="E17" s="1"/>
    </row>
    <row r="18" spans="2:9" x14ac:dyDescent="0.25">
      <c r="B18" s="17" t="s">
        <v>15</v>
      </c>
      <c r="C18" s="17"/>
      <c r="D18" s="17"/>
      <c r="E18" s="17"/>
    </row>
    <row r="19" spans="2:9" x14ac:dyDescent="0.25">
      <c r="C19" s="2"/>
      <c r="D19" s="2"/>
      <c r="E19" s="2"/>
      <c r="F19" s="4"/>
      <c r="G19" s="4"/>
      <c r="H19" s="4"/>
      <c r="I19" s="4"/>
    </row>
    <row r="20" spans="2:9" x14ac:dyDescent="0.25">
      <c r="C20" s="2"/>
      <c r="D20" s="2"/>
      <c r="E20" s="2"/>
      <c r="F20" s="6"/>
      <c r="G20" s="6"/>
      <c r="H20" s="6"/>
      <c r="I20" s="6"/>
    </row>
  </sheetData>
  <mergeCells count="1">
    <mergeCell ref="B18:E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PC07</cp:lastModifiedBy>
  <dcterms:created xsi:type="dcterms:W3CDTF">2023-09-07T04:04:43Z</dcterms:created>
  <dcterms:modified xsi:type="dcterms:W3CDTF">2023-10-05T03:31:07Z</dcterms:modified>
</cp:coreProperties>
</file>