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260" windowHeight="7940" activeTab="0"/>
  </bookViews>
  <sheets>
    <sheet name="รายวันทั่วไป" sheetId="1" r:id="rId1"/>
    <sheet name="แบบฟอร์มแยกประเภท" sheetId="2" r:id="rId2"/>
    <sheet name="แยกประเภท" sheetId="3" r:id="rId3"/>
    <sheet name="กระดาษทำการ" sheetId="4" r:id="rId4"/>
    <sheet name="สมุดรายวันทั่วไป" sheetId="5" r:id="rId5"/>
    <sheet name="ปิดบัญชี" sheetId="6" r:id="rId6"/>
    <sheet name="งบทดลองหลังปิดบัญชี" sheetId="7" r:id="rId7"/>
    <sheet name="Sheet8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</sheets>
  <definedNames/>
  <calcPr fullCalcOnLoad="1"/>
</workbook>
</file>

<file path=xl/sharedStrings.xml><?xml version="1.0" encoding="utf-8"?>
<sst xmlns="http://schemas.openxmlformats.org/spreadsheetml/2006/main" count="606" uniqueCount="90">
  <si>
    <t>สมุดรายวันทั่วไป</t>
  </si>
  <si>
    <t>พ.ศ.</t>
  </si>
  <si>
    <t>เดือน</t>
  </si>
  <si>
    <t>วันที่</t>
  </si>
  <si>
    <t>รายการ</t>
  </si>
  <si>
    <t>เลขที่</t>
  </si>
  <si>
    <t>บัญชี</t>
  </si>
  <si>
    <t>เดบิต</t>
  </si>
  <si>
    <t>บาท</t>
  </si>
  <si>
    <t>ส.ต.</t>
  </si>
  <si>
    <t>เครดิต</t>
  </si>
  <si>
    <t>หน้า</t>
  </si>
  <si>
    <t>ก.ค.</t>
  </si>
  <si>
    <t>เงินสด</t>
  </si>
  <si>
    <t>เงินฝากธนาคาร</t>
  </si>
  <si>
    <t>เครื่องใช้สำนักงาน</t>
  </si>
  <si>
    <t>เจ้าหนี้</t>
  </si>
  <si>
    <t>ทุน-นายต้นข้าว</t>
  </si>
  <si>
    <t>รายได้ค่าบริการ</t>
  </si>
  <si>
    <t>รับเงินค่าถ่ายเอกสาร</t>
  </si>
  <si>
    <t>ซื้อเครื่องถ่ายเอกสารเป็นเงินเชื่อ</t>
  </si>
  <si>
    <t>ค่าโฆษณา</t>
  </si>
  <si>
    <t>จ่ายค่าโฆษณา</t>
  </si>
  <si>
    <t>นาเงินสดฝากธนาคาร</t>
  </si>
  <si>
    <t>ค่าใช้จ่ายเบ็ดเตล็ด</t>
  </si>
  <si>
    <t>จ่ายค่าใช้จ่ายเบ็ดเตล็ด</t>
  </si>
  <si>
    <t>เครื่องตกแต่งสำนักงาน</t>
  </si>
  <si>
    <t>วัสดุสำนักงาน</t>
  </si>
  <si>
    <t>ซื้อวัสดุสานักงาน</t>
  </si>
  <si>
    <t>รับค่าถ่ายเอกสารนาฝากธนาคารทันที</t>
  </si>
  <si>
    <t>ซื้อวัสดุสานักงานเป็นเงินเชื่อ</t>
  </si>
  <si>
    <t>ลูกหนี้</t>
  </si>
  <si>
    <t>ถ่ายเอกสารให้ลูกค้ายังไม่ได้รับเงิน</t>
  </si>
  <si>
    <t>ถอนเงินจากธนาคารมาใช้ในกิจการ</t>
  </si>
  <si>
    <t>ค่าน้ำ-ค่าไฟฟ้า</t>
  </si>
  <si>
    <t>เงินเดือน</t>
  </si>
  <si>
    <t>จ่ายเช็คเลขที่ 2006489 ซื้อเครื่องตกแต่ง</t>
  </si>
  <si>
    <t>จ่ายเช็คเลขที่ 2006490 ชาระหนี้ให้เจ้าหนี้</t>
  </si>
  <si>
    <t xml:space="preserve">รับชาระหนี้จากลูกหนี้ นาฝากธนาคารทันที </t>
  </si>
  <si>
    <t>จ่ายค่าน้า ค่าไฟ</t>
  </si>
  <si>
    <t>จ่ายเงินเดือนพนักงานด้วยเช็คเลขที่ 2006491</t>
  </si>
  <si>
    <t>หน้าบัญชี</t>
  </si>
  <si>
    <t>บัญชี เงินสด</t>
  </si>
  <si>
    <t>ว.ด.ป.</t>
  </si>
  <si>
    <t>บัญชี เงินฝากธนาคาร</t>
  </si>
  <si>
    <t>บัญชี ลูกหนี้</t>
  </si>
  <si>
    <t>บัญชี วัสดุสำนักงาน</t>
  </si>
  <si>
    <t>บัญชี เครื่องใช้สำนักงาน</t>
  </si>
  <si>
    <t>บัญชี เครื่องตกแต่งสำนักงาน</t>
  </si>
  <si>
    <t>บัญชี เจ้าหนี้</t>
  </si>
  <si>
    <t>บัญชี ทุน-นายต้นข้าว</t>
  </si>
  <si>
    <t>บัญชี รายได้ค่าบริการ</t>
  </si>
  <si>
    <t>บัญชี ค่าโฆษณา</t>
  </si>
  <si>
    <t>บัญชี ค่าใช้จ่ายเบ็ตเตล็ด</t>
  </si>
  <si>
    <t>บัญชี ค่าน้ำ-ค่าไฟฟ้า</t>
  </si>
  <si>
    <t>บัญชี เงินเดือน</t>
  </si>
  <si>
    <t>รว. 1</t>
  </si>
  <si>
    <t>รว. 2</t>
  </si>
  <si>
    <t>รว.2</t>
  </si>
  <si>
    <t>รว.1</t>
  </si>
  <si>
    <t>-</t>
  </si>
  <si>
    <t>งบทดลอง</t>
  </si>
  <si>
    <t>งบกำไรขาดทุน</t>
  </si>
  <si>
    <t>งบฐานะทางการเงิน</t>
  </si>
  <si>
    <t>เลขที่
บัญชี</t>
  </si>
  <si>
    <t>กระดาษทำการ</t>
  </si>
  <si>
    <t>ชื่อบัญชี</t>
  </si>
  <si>
    <t>ร้าน ต้นข้าวบริการ</t>
  </si>
  <si>
    <t>ขาดทุนสุทธิ</t>
  </si>
  <si>
    <t>สำหรับระยะเวลา 1 เดือน สิ้นสุดวันที่ 31 กรกฎาคม 2556</t>
  </si>
  <si>
    <t>ปิดบัญชี-โจทย์นายต้นข้าว</t>
  </si>
  <si>
    <t xml:space="preserve">             </t>
  </si>
  <si>
    <t>กำไรขาดทุน</t>
  </si>
  <si>
    <t>ปิดบัญชีรายได้เข้าบัญชีกำไรขาดทุน</t>
  </si>
  <si>
    <t>ค่าใช้จ่ายเบ็ตเตล็ด</t>
  </si>
  <si>
    <t>+</t>
  </si>
  <si>
    <t>ปิดบัญชีค่าใช้จ่ายเข้าบัญชีกำไรขาดทุน</t>
  </si>
  <si>
    <t>ปิดบัญชีกำไรขาดทุนเข้าบัญชีทุน</t>
  </si>
  <si>
    <t>(27,100 - 20,850)</t>
  </si>
  <si>
    <t>ทุน</t>
  </si>
  <si>
    <t>รว.3</t>
  </si>
  <si>
    <t>บัญชี กำไรขาดทุน</t>
  </si>
  <si>
    <t>ร.ว.3</t>
  </si>
  <si>
    <t>ยอดยกไป</t>
  </si>
  <si>
    <t>P</t>
  </si>
  <si>
    <t>ส.ค.</t>
  </si>
  <si>
    <t>ยอดยกมา</t>
  </si>
  <si>
    <t>งบทดลองหลังปิดบัญชี</t>
  </si>
  <si>
    <t>ณ 31 กรกฎาคม 2556</t>
  </si>
  <si>
    <t>นายต้นข้าวนำเงินสด สินทรัพย์อื่นและ
หนี้สินมาลงทุน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</si>
</sst>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Cordia New"/>
      <family val="2"/>
    </font>
    <font>
      <sz val="16"/>
      <color indexed="8"/>
      <name val="Cordia New"/>
      <family val="2"/>
    </font>
    <font>
      <b/>
      <sz val="16"/>
      <color indexed="8"/>
      <name val="Angsana New"/>
      <family val="1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0"/>
      <name val="Angsana New"/>
      <family val="1"/>
    </font>
    <font>
      <sz val="26"/>
      <color indexed="8"/>
      <name val="Angsana New"/>
      <family val="1"/>
    </font>
    <font>
      <sz val="28"/>
      <color indexed="8"/>
      <name val="Angsana New"/>
      <family val="1"/>
    </font>
    <font>
      <sz val="26"/>
      <color indexed="9"/>
      <name val="Angsana New"/>
      <family val="1"/>
    </font>
    <font>
      <sz val="16"/>
      <color indexed="17"/>
      <name val="Angsana New"/>
      <family val="1"/>
    </font>
    <font>
      <sz val="16"/>
      <color indexed="9"/>
      <name val="Angsana New"/>
      <family val="1"/>
    </font>
    <font>
      <b/>
      <sz val="26"/>
      <color indexed="8"/>
      <name val="Angsana New"/>
      <family val="1"/>
    </font>
    <font>
      <sz val="16"/>
      <color indexed="9"/>
      <name val="TH SarabunPSK"/>
      <family val="2"/>
    </font>
    <font>
      <sz val="16"/>
      <color indexed="9"/>
      <name val="Wingdings 2"/>
      <family val="1"/>
    </font>
    <font>
      <b/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  <font>
      <b/>
      <sz val="16"/>
      <color theme="1"/>
      <name val="Cordia New"/>
      <family val="2"/>
    </font>
    <font>
      <sz val="16"/>
      <color theme="1"/>
      <name val="Cordia New"/>
      <family val="2"/>
    </font>
    <font>
      <b/>
      <sz val="16"/>
      <color theme="1"/>
      <name val="Angsana New"/>
      <family val="1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FF0000"/>
      <name val="Angsana New"/>
      <family val="1"/>
    </font>
    <font>
      <sz val="26"/>
      <color theme="1"/>
      <name val="Angsana New"/>
      <family val="1"/>
    </font>
    <font>
      <sz val="28"/>
      <color theme="1"/>
      <name val="Angsana New"/>
      <family val="1"/>
    </font>
    <font>
      <sz val="26"/>
      <color theme="0"/>
      <name val="Angsana New"/>
      <family val="1"/>
    </font>
    <font>
      <sz val="16"/>
      <color rgb="FF00B050"/>
      <name val="Angsana New"/>
      <family val="1"/>
    </font>
    <font>
      <sz val="16"/>
      <color theme="0"/>
      <name val="Angsana New"/>
      <family val="1"/>
    </font>
    <font>
      <sz val="16"/>
      <color theme="0"/>
      <name val="TH SarabunPSK"/>
      <family val="2"/>
    </font>
    <font>
      <sz val="16"/>
      <color theme="0"/>
      <name val="Wingdings 2"/>
      <family val="1"/>
    </font>
    <font>
      <b/>
      <sz val="16"/>
      <color theme="0"/>
      <name val="TH SarabunPSK"/>
      <family val="2"/>
    </font>
    <font>
      <b/>
      <sz val="26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rgb="FFFF0000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 style="thin"/>
      <right style="double">
        <color rgb="FFFF0000"/>
      </right>
      <top>
        <color indexed="63"/>
      </top>
      <bottom style="double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rgb="FFFF0000"/>
      </right>
      <top>
        <color indexed="63"/>
      </top>
      <bottom style="thin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rgb="FFFF0000"/>
      </left>
      <right>
        <color indexed="63"/>
      </right>
      <top style="double">
        <color rgb="FFFF0000"/>
      </top>
      <bottom style="thin"/>
    </border>
    <border>
      <left>
        <color indexed="63"/>
      </left>
      <right style="double">
        <color rgb="FFFF0000"/>
      </right>
      <top style="double">
        <color rgb="FFFF0000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/>
    </xf>
    <xf numFmtId="0" fontId="53" fillId="0" borderId="16" xfId="0" applyFont="1" applyBorder="1" applyAlignment="1">
      <alignment/>
    </xf>
    <xf numFmtId="3" fontId="53" fillId="0" borderId="16" xfId="0" applyNumberFormat="1" applyFont="1" applyBorder="1" applyAlignment="1">
      <alignment/>
    </xf>
    <xf numFmtId="0" fontId="53" fillId="0" borderId="17" xfId="0" applyFont="1" applyBorder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0" fontId="55" fillId="0" borderId="0" xfId="0" applyFont="1" applyBorder="1" applyAlignment="1">
      <alignment horizontal="justify" wrapText="1"/>
    </xf>
    <xf numFmtId="0" fontId="55" fillId="0" borderId="0" xfId="0" applyFont="1" applyBorder="1" applyAlignment="1">
      <alignment horizontal="center" wrapText="1"/>
    </xf>
    <xf numFmtId="0" fontId="56" fillId="0" borderId="18" xfId="0" applyFont="1" applyBorder="1" applyAlignment="1">
      <alignment horizontal="center" wrapText="1"/>
    </xf>
    <xf numFmtId="0" fontId="56" fillId="0" borderId="19" xfId="0" applyFont="1" applyBorder="1" applyAlignment="1">
      <alignment horizontal="center" wrapText="1"/>
    </xf>
    <xf numFmtId="0" fontId="55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55" fillId="0" borderId="21" xfId="0" applyFont="1" applyBorder="1" applyAlignment="1">
      <alignment horizontal="justify" wrapText="1"/>
    </xf>
    <xf numFmtId="0" fontId="0" fillId="0" borderId="21" xfId="0" applyBorder="1" applyAlignment="1">
      <alignment/>
    </xf>
    <xf numFmtId="0" fontId="55" fillId="0" borderId="22" xfId="0" applyFont="1" applyBorder="1" applyAlignment="1">
      <alignment horizontal="center" wrapText="1"/>
    </xf>
    <xf numFmtId="0" fontId="55" fillId="0" borderId="23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55" fillId="0" borderId="22" xfId="0" applyFont="1" applyBorder="1" applyAlignment="1">
      <alignment horizontal="justify" wrapText="1"/>
    </xf>
    <xf numFmtId="0" fontId="55" fillId="0" borderId="23" xfId="0" applyFont="1" applyBorder="1" applyAlignment="1">
      <alignment horizontal="justify" wrapText="1"/>
    </xf>
    <xf numFmtId="0" fontId="55" fillId="0" borderId="24" xfId="0" applyFont="1" applyBorder="1" applyAlignment="1">
      <alignment horizontal="justify" wrapText="1"/>
    </xf>
    <xf numFmtId="0" fontId="55" fillId="0" borderId="25" xfId="0" applyFont="1" applyBorder="1" applyAlignment="1">
      <alignment horizontal="justify" wrapText="1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0" fontId="57" fillId="0" borderId="20" xfId="0" applyFont="1" applyBorder="1" applyAlignment="1">
      <alignment/>
    </xf>
    <xf numFmtId="0" fontId="57" fillId="0" borderId="26" xfId="0" applyFont="1" applyBorder="1" applyAlignment="1">
      <alignment/>
    </xf>
    <xf numFmtId="3" fontId="57" fillId="0" borderId="26" xfId="0" applyNumberFormat="1" applyFont="1" applyBorder="1" applyAlignment="1">
      <alignment/>
    </xf>
    <xf numFmtId="3" fontId="57" fillId="0" borderId="0" xfId="0" applyNumberFormat="1" applyFont="1" applyAlignment="1">
      <alignment/>
    </xf>
    <xf numFmtId="192" fontId="57" fillId="0" borderId="27" xfId="42" applyNumberFormat="1" applyFont="1" applyBorder="1" applyAlignment="1">
      <alignment/>
    </xf>
    <xf numFmtId="3" fontId="57" fillId="0" borderId="28" xfId="0" applyNumberFormat="1" applyFont="1" applyBorder="1" applyAlignment="1">
      <alignment/>
    </xf>
    <xf numFmtId="0" fontId="58" fillId="0" borderId="0" xfId="0" applyFont="1" applyAlignment="1">
      <alignment horizontal="right"/>
    </xf>
    <xf numFmtId="0" fontId="58" fillId="0" borderId="19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57" fillId="0" borderId="0" xfId="0" applyFont="1" applyBorder="1" applyAlignment="1">
      <alignment/>
    </xf>
    <xf numFmtId="0" fontId="57" fillId="0" borderId="24" xfId="0" applyFont="1" applyBorder="1" applyAlignment="1">
      <alignment horizontal="justify" wrapText="1"/>
    </xf>
    <xf numFmtId="0" fontId="57" fillId="0" borderId="0" xfId="0" applyFont="1" applyBorder="1" applyAlignment="1">
      <alignment horizontal="justify" wrapText="1"/>
    </xf>
    <xf numFmtId="0" fontId="57" fillId="0" borderId="20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7" fillId="0" borderId="22" xfId="0" applyFont="1" applyBorder="1" applyAlignment="1">
      <alignment horizontal="center" wrapText="1"/>
    </xf>
    <xf numFmtId="0" fontId="57" fillId="0" borderId="21" xfId="0" applyFont="1" applyBorder="1" applyAlignment="1">
      <alignment horizontal="justify" wrapText="1"/>
    </xf>
    <xf numFmtId="0" fontId="57" fillId="0" borderId="22" xfId="0" applyFont="1" applyBorder="1" applyAlignment="1">
      <alignment horizontal="justify" wrapText="1"/>
    </xf>
    <xf numFmtId="0" fontId="57" fillId="0" borderId="25" xfId="0" applyFont="1" applyBorder="1" applyAlignment="1">
      <alignment horizontal="justify" wrapText="1"/>
    </xf>
    <xf numFmtId="0" fontId="57" fillId="0" borderId="20" xfId="0" applyFont="1" applyBorder="1" applyAlignment="1">
      <alignment wrapText="1"/>
    </xf>
    <xf numFmtId="3" fontId="57" fillId="0" borderId="23" xfId="0" applyNumberFormat="1" applyFont="1" applyBorder="1" applyAlignment="1">
      <alignment horizontal="center" wrapText="1"/>
    </xf>
    <xf numFmtId="0" fontId="57" fillId="0" borderId="21" xfId="0" applyFont="1" applyBorder="1" applyAlignment="1" quotePrefix="1">
      <alignment horizontal="center" wrapText="1"/>
    </xf>
    <xf numFmtId="0" fontId="57" fillId="0" borderId="23" xfId="0" applyFont="1" applyBorder="1" applyAlignment="1">
      <alignment horizontal="justify" wrapText="1"/>
    </xf>
    <xf numFmtId="0" fontId="57" fillId="0" borderId="15" xfId="0" applyFont="1" applyBorder="1" applyAlignment="1" quotePrefix="1">
      <alignment horizontal="center" wrapText="1"/>
    </xf>
    <xf numFmtId="0" fontId="57" fillId="0" borderId="23" xfId="0" applyFont="1" applyBorder="1" applyAlignment="1">
      <alignment horizontal="center" wrapText="1"/>
    </xf>
    <xf numFmtId="3" fontId="59" fillId="0" borderId="20" xfId="0" applyNumberFormat="1" applyFont="1" applyBorder="1" applyAlignment="1">
      <alignment horizontal="center" wrapText="1"/>
    </xf>
    <xf numFmtId="3" fontId="60" fillId="0" borderId="23" xfId="0" applyNumberFormat="1" applyFont="1" applyBorder="1" applyAlignment="1">
      <alignment horizontal="center" wrapText="1"/>
    </xf>
    <xf numFmtId="3" fontId="57" fillId="0" borderId="20" xfId="0" applyNumberFormat="1" applyFont="1" applyBorder="1" applyAlignment="1">
      <alignment horizontal="center" wrapText="1"/>
    </xf>
    <xf numFmtId="0" fontId="57" fillId="0" borderId="20" xfId="0" applyFont="1" applyBorder="1" applyAlignment="1">
      <alignment horizontal="left" wrapText="1"/>
    </xf>
    <xf numFmtId="3" fontId="60" fillId="0" borderId="20" xfId="0" applyNumberFormat="1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60" fillId="0" borderId="21" xfId="0" applyFont="1" applyBorder="1" applyAlignment="1">
      <alignment horizontal="justify" wrapText="1"/>
    </xf>
    <xf numFmtId="0" fontId="60" fillId="0" borderId="23" xfId="0" applyFont="1" applyBorder="1" applyAlignment="1">
      <alignment horizontal="justify" wrapText="1"/>
    </xf>
    <xf numFmtId="0" fontId="60" fillId="0" borderId="0" xfId="0" applyFont="1" applyBorder="1" applyAlignment="1">
      <alignment horizontal="justify" wrapText="1"/>
    </xf>
    <xf numFmtId="0" fontId="60" fillId="0" borderId="20" xfId="0" applyFont="1" applyBorder="1" applyAlignment="1">
      <alignment horizontal="center" wrapText="1"/>
    </xf>
    <xf numFmtId="0" fontId="57" fillId="0" borderId="25" xfId="0" applyFont="1" applyBorder="1" applyAlignment="1">
      <alignment/>
    </xf>
    <xf numFmtId="0" fontId="57" fillId="0" borderId="23" xfId="0" applyFont="1" applyBorder="1" applyAlignment="1">
      <alignment/>
    </xf>
    <xf numFmtId="0" fontId="57" fillId="0" borderId="21" xfId="0" applyFont="1" applyBorder="1" applyAlignment="1">
      <alignment/>
    </xf>
    <xf numFmtId="3" fontId="57" fillId="0" borderId="26" xfId="0" applyNumberFormat="1" applyFont="1" applyBorder="1" applyAlignment="1" quotePrefix="1">
      <alignment/>
    </xf>
    <xf numFmtId="0" fontId="57" fillId="0" borderId="0" xfId="0" applyFont="1" applyFill="1" applyAlignment="1">
      <alignment/>
    </xf>
    <xf numFmtId="0" fontId="57" fillId="0" borderId="20" xfId="0" applyFont="1" applyFill="1" applyBorder="1" applyAlignment="1">
      <alignment/>
    </xf>
    <xf numFmtId="0" fontId="57" fillId="0" borderId="26" xfId="0" applyFont="1" applyFill="1" applyBorder="1" applyAlignment="1">
      <alignment/>
    </xf>
    <xf numFmtId="3" fontId="57" fillId="0" borderId="26" xfId="0" applyNumberFormat="1" applyFont="1" applyFill="1" applyBorder="1" applyAlignment="1">
      <alignment/>
    </xf>
    <xf numFmtId="3" fontId="57" fillId="0" borderId="29" xfId="0" applyNumberFormat="1" applyFont="1" applyBorder="1" applyAlignment="1">
      <alignment/>
    </xf>
    <xf numFmtId="3" fontId="57" fillId="0" borderId="30" xfId="0" applyNumberFormat="1" applyFont="1" applyFill="1" applyBorder="1" applyAlignment="1">
      <alignment/>
    </xf>
    <xf numFmtId="3" fontId="57" fillId="0" borderId="27" xfId="0" applyNumberFormat="1" applyFont="1" applyBorder="1" applyAlignment="1">
      <alignment/>
    </xf>
    <xf numFmtId="3" fontId="57" fillId="0" borderId="28" xfId="0" applyNumberFormat="1" applyFont="1" applyFill="1" applyBorder="1" applyAlignment="1">
      <alignment/>
    </xf>
    <xf numFmtId="0" fontId="57" fillId="0" borderId="29" xfId="0" applyFont="1" applyBorder="1" applyAlignment="1">
      <alignment/>
    </xf>
    <xf numFmtId="0" fontId="57" fillId="0" borderId="31" xfId="0" applyFont="1" applyFill="1" applyBorder="1" applyAlignment="1">
      <alignment/>
    </xf>
    <xf numFmtId="0" fontId="57" fillId="0" borderId="27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32" xfId="0" applyFont="1" applyBorder="1" applyAlignment="1" quotePrefix="1">
      <alignment horizontal="center"/>
    </xf>
    <xf numFmtId="0" fontId="57" fillId="0" borderId="33" xfId="0" applyFont="1" applyBorder="1" applyAlignment="1" quotePrefix="1">
      <alignment horizontal="center"/>
    </xf>
    <xf numFmtId="0" fontId="57" fillId="0" borderId="33" xfId="0" applyFont="1" applyBorder="1" applyAlignment="1">
      <alignment horizontal="center"/>
    </xf>
    <xf numFmtId="0" fontId="57" fillId="0" borderId="34" xfId="0" applyFont="1" applyBorder="1" applyAlignment="1" quotePrefix="1">
      <alignment horizontal="center"/>
    </xf>
    <xf numFmtId="0" fontId="57" fillId="0" borderId="33" xfId="0" applyFont="1" applyFill="1" applyBorder="1" applyAlignment="1">
      <alignment horizontal="center"/>
    </xf>
    <xf numFmtId="0" fontId="57" fillId="0" borderId="32" xfId="0" applyFont="1" applyBorder="1" applyAlignment="1">
      <alignment horizontal="center"/>
    </xf>
    <xf numFmtId="3" fontId="57" fillId="0" borderId="35" xfId="0" applyNumberFormat="1" applyFont="1" applyBorder="1" applyAlignment="1" quotePrefix="1">
      <alignment horizontal="center"/>
    </xf>
    <xf numFmtId="0" fontId="57" fillId="0" borderId="35" xfId="0" applyFont="1" applyBorder="1" applyAlignment="1" quotePrefix="1">
      <alignment horizontal="center"/>
    </xf>
    <xf numFmtId="0" fontId="57" fillId="0" borderId="36" xfId="0" applyFont="1" applyFill="1" applyBorder="1" applyAlignment="1" quotePrefix="1">
      <alignment horizontal="center"/>
    </xf>
    <xf numFmtId="0" fontId="57" fillId="0" borderId="37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5" xfId="0" applyFont="1" applyBorder="1" applyAlignment="1" quotePrefix="1">
      <alignment horizontal="center"/>
    </xf>
    <xf numFmtId="0" fontId="57" fillId="0" borderId="38" xfId="0" applyFont="1" applyBorder="1" applyAlignment="1" quotePrefix="1">
      <alignment horizontal="center"/>
    </xf>
    <xf numFmtId="0" fontId="57" fillId="0" borderId="39" xfId="0" applyFont="1" applyFill="1" applyBorder="1" applyAlignment="1">
      <alignment horizontal="center"/>
    </xf>
    <xf numFmtId="0" fontId="57" fillId="0" borderId="40" xfId="0" applyFont="1" applyBorder="1" applyAlignment="1" quotePrefix="1">
      <alignment horizontal="center"/>
    </xf>
    <xf numFmtId="3" fontId="60" fillId="0" borderId="26" xfId="0" applyNumberFormat="1" applyFont="1" applyFill="1" applyBorder="1" applyAlignment="1">
      <alignment/>
    </xf>
    <xf numFmtId="0" fontId="60" fillId="0" borderId="33" xfId="0" applyFont="1" applyFill="1" applyBorder="1" applyAlignment="1" quotePrefix="1">
      <alignment horizontal="center"/>
    </xf>
    <xf numFmtId="3" fontId="60" fillId="0" borderId="31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41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42" xfId="0" applyFont="1" applyFill="1" applyBorder="1" applyAlignment="1">
      <alignment/>
    </xf>
    <xf numFmtId="0" fontId="53" fillId="0" borderId="43" xfId="0" applyFont="1" applyFill="1" applyBorder="1" applyAlignment="1">
      <alignment/>
    </xf>
    <xf numFmtId="0" fontId="53" fillId="0" borderId="44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45" xfId="0" applyFont="1" applyFill="1" applyBorder="1" applyAlignment="1">
      <alignment/>
    </xf>
    <xf numFmtId="0" fontId="61" fillId="0" borderId="43" xfId="0" applyFont="1" applyFill="1" applyBorder="1" applyAlignment="1">
      <alignment/>
    </xf>
    <xf numFmtId="0" fontId="58" fillId="0" borderId="18" xfId="0" applyFont="1" applyBorder="1" applyAlignment="1">
      <alignment horizontal="center" wrapText="1"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0" fontId="62" fillId="0" borderId="41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42" xfId="0" applyFont="1" applyBorder="1" applyAlignment="1">
      <alignment/>
    </xf>
    <xf numFmtId="0" fontId="62" fillId="0" borderId="17" xfId="0" applyFont="1" applyBorder="1" applyAlignment="1">
      <alignment/>
    </xf>
    <xf numFmtId="3" fontId="62" fillId="0" borderId="16" xfId="0" applyNumberFormat="1" applyFont="1" applyBorder="1" applyAlignment="1">
      <alignment/>
    </xf>
    <xf numFmtId="3" fontId="62" fillId="0" borderId="0" xfId="0" applyNumberFormat="1" applyFont="1" applyAlignment="1">
      <alignment/>
    </xf>
    <xf numFmtId="0" fontId="62" fillId="0" borderId="43" xfId="0" applyFont="1" applyBorder="1" applyAlignment="1">
      <alignment/>
    </xf>
    <xf numFmtId="0" fontId="62" fillId="0" borderId="44" xfId="0" applyFont="1" applyBorder="1" applyAlignment="1">
      <alignment/>
    </xf>
    <xf numFmtId="0" fontId="63" fillId="0" borderId="0" xfId="0" applyFont="1" applyAlignment="1" quotePrefix="1">
      <alignment/>
    </xf>
    <xf numFmtId="3" fontId="62" fillId="33" borderId="0" xfId="0" applyNumberFormat="1" applyFont="1" applyFill="1" applyAlignment="1">
      <alignment/>
    </xf>
    <xf numFmtId="0" fontId="62" fillId="33" borderId="42" xfId="0" applyFont="1" applyFill="1" applyBorder="1" applyAlignment="1">
      <alignment/>
    </xf>
    <xf numFmtId="0" fontId="64" fillId="34" borderId="16" xfId="0" applyFont="1" applyFill="1" applyBorder="1" applyAlignment="1">
      <alignment/>
    </xf>
    <xf numFmtId="3" fontId="64" fillId="34" borderId="16" xfId="0" applyNumberFormat="1" applyFont="1" applyFill="1" applyBorder="1" applyAlignment="1">
      <alignment/>
    </xf>
    <xf numFmtId="0" fontId="53" fillId="0" borderId="15" xfId="0" applyNumberFormat="1" applyFont="1" applyBorder="1" applyAlignment="1">
      <alignment/>
    </xf>
    <xf numFmtId="0" fontId="53" fillId="0" borderId="16" xfId="0" applyFont="1" applyFill="1" applyBorder="1" applyAlignment="1">
      <alignment wrapText="1"/>
    </xf>
    <xf numFmtId="3" fontId="61" fillId="0" borderId="0" xfId="0" applyNumberFormat="1" applyFont="1" applyAlignment="1">
      <alignment/>
    </xf>
    <xf numFmtId="3" fontId="65" fillId="0" borderId="16" xfId="0" applyNumberFormat="1" applyFont="1" applyBorder="1" applyAlignment="1">
      <alignment/>
    </xf>
    <xf numFmtId="3" fontId="57" fillId="0" borderId="28" xfId="0" applyNumberFormat="1" applyFont="1" applyBorder="1" applyAlignment="1">
      <alignment horizontal="center" wrapText="1"/>
    </xf>
    <xf numFmtId="0" fontId="53" fillId="33" borderId="42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3" fillId="33" borderId="42" xfId="0" applyFont="1" applyFill="1" applyBorder="1" applyAlignment="1">
      <alignment wrapText="1"/>
    </xf>
    <xf numFmtId="0" fontId="57" fillId="0" borderId="0" xfId="0" applyFont="1" applyBorder="1" applyAlignment="1" quotePrefix="1">
      <alignment horizontal="center" wrapText="1"/>
    </xf>
    <xf numFmtId="0" fontId="57" fillId="0" borderId="26" xfId="0" applyFont="1" applyBorder="1" applyAlignment="1">
      <alignment horizontal="justify" wrapText="1"/>
    </xf>
    <xf numFmtId="0" fontId="57" fillId="0" borderId="33" xfId="0" applyFont="1" applyBorder="1" applyAlignment="1">
      <alignment horizontal="justify" wrapText="1"/>
    </xf>
    <xf numFmtId="0" fontId="57" fillId="0" borderId="37" xfId="0" applyFont="1" applyBorder="1" applyAlignment="1" quotePrefix="1">
      <alignment horizontal="center"/>
    </xf>
    <xf numFmtId="0" fontId="57" fillId="0" borderId="0" xfId="0" applyFont="1" applyBorder="1" applyAlignment="1">
      <alignment/>
    </xf>
    <xf numFmtId="0" fontId="57" fillId="0" borderId="46" xfId="0" applyFont="1" applyBorder="1" applyAlignment="1">
      <alignment horizontal="center" vertical="top"/>
    </xf>
    <xf numFmtId="0" fontId="57" fillId="0" borderId="19" xfId="0" applyFont="1" applyFill="1" applyBorder="1" applyAlignment="1">
      <alignment horizontal="center" vertical="top" wrapText="1"/>
    </xf>
    <xf numFmtId="0" fontId="57" fillId="0" borderId="47" xfId="0" applyFont="1" applyFill="1" applyBorder="1" applyAlignment="1">
      <alignment/>
    </xf>
    <xf numFmtId="0" fontId="66" fillId="0" borderId="0" xfId="0" applyFont="1" applyFill="1" applyAlignment="1">
      <alignment/>
    </xf>
    <xf numFmtId="0" fontId="66" fillId="0" borderId="45" xfId="0" applyFont="1" applyFill="1" applyBorder="1" applyAlignment="1">
      <alignment/>
    </xf>
    <xf numFmtId="0" fontId="2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61" fillId="0" borderId="16" xfId="0" applyFont="1" applyFill="1" applyBorder="1" applyAlignment="1">
      <alignment/>
    </xf>
    <xf numFmtId="3" fontId="53" fillId="0" borderId="0" xfId="0" applyNumberFormat="1" applyFont="1" applyBorder="1" applyAlignment="1">
      <alignment/>
    </xf>
    <xf numFmtId="0" fontId="2" fillId="0" borderId="45" xfId="0" applyFont="1" applyFill="1" applyBorder="1" applyAlignment="1">
      <alignment/>
    </xf>
    <xf numFmtId="0" fontId="56" fillId="0" borderId="18" xfId="0" applyFont="1" applyBorder="1" applyAlignment="1">
      <alignment horizontal="center" wrapText="1"/>
    </xf>
    <xf numFmtId="0" fontId="67" fillId="0" borderId="25" xfId="0" applyFont="1" applyBorder="1" applyAlignment="1">
      <alignment horizontal="justify" wrapText="1"/>
    </xf>
    <xf numFmtId="0" fontId="67" fillId="0" borderId="0" xfId="0" applyFont="1" applyBorder="1" applyAlignment="1">
      <alignment horizontal="justify" wrapText="1"/>
    </xf>
    <xf numFmtId="0" fontId="67" fillId="0" borderId="20" xfId="0" applyFont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0" fontId="67" fillId="0" borderId="23" xfId="0" applyFont="1" applyBorder="1" applyAlignment="1">
      <alignment horizontal="center" wrapText="1"/>
    </xf>
    <xf numFmtId="0" fontId="67" fillId="0" borderId="21" xfId="0" applyFont="1" applyBorder="1" applyAlignment="1">
      <alignment horizontal="justify" wrapText="1"/>
    </xf>
    <xf numFmtId="0" fontId="67" fillId="0" borderId="23" xfId="0" applyFont="1" applyBorder="1" applyAlignment="1">
      <alignment horizontal="justify" wrapText="1"/>
    </xf>
    <xf numFmtId="0" fontId="67" fillId="0" borderId="20" xfId="0" applyFont="1" applyBorder="1" applyAlignment="1">
      <alignment wrapText="1"/>
    </xf>
    <xf numFmtId="0" fontId="68" fillId="0" borderId="0" xfId="0" applyFont="1" applyBorder="1" applyAlignment="1">
      <alignment horizontal="center" wrapText="1"/>
    </xf>
    <xf numFmtId="3" fontId="67" fillId="0" borderId="23" xfId="0" applyNumberFormat="1" applyFont="1" applyBorder="1" applyAlignment="1">
      <alignment horizontal="center" wrapText="1"/>
    </xf>
    <xf numFmtId="0" fontId="67" fillId="0" borderId="0" xfId="0" applyFont="1" applyBorder="1" applyAlignment="1" quotePrefix="1">
      <alignment horizontal="center" wrapText="1"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3" fontId="67" fillId="0" borderId="20" xfId="0" applyNumberFormat="1" applyFont="1" applyBorder="1" applyAlignment="1">
      <alignment horizontal="center" wrapText="1"/>
    </xf>
    <xf numFmtId="0" fontId="67" fillId="0" borderId="20" xfId="0" applyFont="1" applyBorder="1" applyAlignment="1">
      <alignment horizontal="left" wrapText="1"/>
    </xf>
    <xf numFmtId="0" fontId="67" fillId="0" borderId="22" xfId="0" applyFont="1" applyBorder="1" applyAlignment="1">
      <alignment horizontal="justify" wrapText="1"/>
    </xf>
    <xf numFmtId="0" fontId="67" fillId="0" borderId="22" xfId="0" applyFont="1" applyBorder="1" applyAlignment="1">
      <alignment horizontal="center" wrapText="1"/>
    </xf>
    <xf numFmtId="0" fontId="67" fillId="0" borderId="24" xfId="0" applyFont="1" applyBorder="1" applyAlignment="1">
      <alignment horizontal="justify" wrapText="1"/>
    </xf>
    <xf numFmtId="3" fontId="69" fillId="0" borderId="23" xfId="0" applyNumberFormat="1" applyFont="1" applyFill="1" applyBorder="1" applyAlignment="1">
      <alignment horizontal="center" wrapText="1"/>
    </xf>
    <xf numFmtId="0" fontId="67" fillId="0" borderId="15" xfId="0" applyFont="1" applyBorder="1" applyAlignment="1" quotePrefix="1">
      <alignment horizontal="center" wrapText="1"/>
    </xf>
    <xf numFmtId="0" fontId="60" fillId="0" borderId="23" xfId="0" applyFont="1" applyBorder="1" applyAlignment="1">
      <alignment horizontal="center" wrapText="1"/>
    </xf>
    <xf numFmtId="0" fontId="62" fillId="0" borderId="0" xfId="0" applyFont="1" applyAlignment="1">
      <alignment horizontal="center"/>
    </xf>
    <xf numFmtId="0" fontId="62" fillId="0" borderId="48" xfId="0" applyFont="1" applyBorder="1" applyAlignment="1">
      <alignment horizontal="center" vertical="top"/>
    </xf>
    <xf numFmtId="0" fontId="62" fillId="0" borderId="49" xfId="0" applyFont="1" applyBorder="1" applyAlignment="1">
      <alignment horizontal="center" vertical="top"/>
    </xf>
    <xf numFmtId="0" fontId="62" fillId="0" borderId="13" xfId="0" applyFont="1" applyBorder="1" applyAlignment="1">
      <alignment horizontal="center" vertical="top"/>
    </xf>
    <xf numFmtId="0" fontId="62" fillId="0" borderId="50" xfId="0" applyFont="1" applyBorder="1" applyAlignment="1">
      <alignment horizontal="center" vertical="top"/>
    </xf>
    <xf numFmtId="0" fontId="70" fillId="0" borderId="0" xfId="0" applyFont="1" applyAlignment="1">
      <alignment horizontal="center"/>
    </xf>
    <xf numFmtId="0" fontId="62" fillId="0" borderId="41" xfId="0" applyFont="1" applyBorder="1" applyAlignment="1">
      <alignment horizontal="center" vertical="top"/>
    </xf>
    <xf numFmtId="0" fontId="62" fillId="0" borderId="1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56" fillId="0" borderId="18" xfId="0" applyFont="1" applyBorder="1" applyAlignment="1">
      <alignment horizontal="center" wrapText="1"/>
    </xf>
    <xf numFmtId="0" fontId="56" fillId="0" borderId="51" xfId="0" applyFont="1" applyBorder="1" applyAlignment="1">
      <alignment horizontal="center" wrapText="1"/>
    </xf>
    <xf numFmtId="0" fontId="56" fillId="0" borderId="46" xfId="0" applyFont="1" applyBorder="1" applyAlignment="1">
      <alignment horizontal="center" wrapText="1"/>
    </xf>
    <xf numFmtId="0" fontId="53" fillId="0" borderId="43" xfId="0" applyFont="1" applyFill="1" applyBorder="1" applyAlignment="1">
      <alignment horizontal="center"/>
    </xf>
    <xf numFmtId="0" fontId="53" fillId="0" borderId="52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48" xfId="0" applyFont="1" applyFill="1" applyBorder="1" applyAlignment="1">
      <alignment horizontal="center" vertical="top"/>
    </xf>
    <xf numFmtId="0" fontId="53" fillId="0" borderId="49" xfId="0" applyFont="1" applyFill="1" applyBorder="1" applyAlignment="1">
      <alignment horizontal="center" vertical="top"/>
    </xf>
    <xf numFmtId="0" fontId="53" fillId="0" borderId="13" xfId="0" applyFont="1" applyFill="1" applyBorder="1" applyAlignment="1">
      <alignment horizontal="center" vertical="top"/>
    </xf>
    <xf numFmtId="0" fontId="53" fillId="0" borderId="50" xfId="0" applyFont="1" applyFill="1" applyBorder="1" applyAlignment="1">
      <alignment horizontal="center" vertical="top"/>
    </xf>
    <xf numFmtId="0" fontId="53" fillId="0" borderId="53" xfId="0" applyFont="1" applyBorder="1" applyAlignment="1">
      <alignment horizontal="center"/>
    </xf>
    <xf numFmtId="0" fontId="53" fillId="0" borderId="54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43" xfId="0" applyFont="1" applyFill="1" applyBorder="1" applyAlignment="1">
      <alignment horizontal="left" wrapText="1"/>
    </xf>
    <xf numFmtId="0" fontId="53" fillId="0" borderId="44" xfId="0" applyFont="1" applyFill="1" applyBorder="1" applyAlignment="1">
      <alignment horizontal="left" wrapText="1"/>
    </xf>
    <xf numFmtId="0" fontId="58" fillId="0" borderId="51" xfId="0" applyFont="1" applyBorder="1" applyAlignment="1">
      <alignment horizontal="center" wrapText="1"/>
    </xf>
    <xf numFmtId="0" fontId="58" fillId="0" borderId="46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27" xfId="0" applyFont="1" applyFill="1" applyBorder="1" applyAlignment="1">
      <alignment horizontal="center"/>
    </xf>
    <xf numFmtId="0" fontId="57" fillId="0" borderId="55" xfId="0" applyFont="1" applyFill="1" applyBorder="1" applyAlignment="1">
      <alignment horizontal="center"/>
    </xf>
    <xf numFmtId="0" fontId="57" fillId="0" borderId="56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55" xfId="0" applyFont="1" applyBorder="1" applyAlignment="1">
      <alignment horizontal="center"/>
    </xf>
    <xf numFmtId="0" fontId="57" fillId="0" borderId="57" xfId="0" applyFont="1" applyBorder="1" applyAlignment="1">
      <alignment horizontal="center"/>
    </xf>
    <xf numFmtId="0" fontId="57" fillId="0" borderId="58" xfId="0" applyFont="1" applyBorder="1" applyAlignment="1">
      <alignment horizontal="center"/>
    </xf>
    <xf numFmtId="0" fontId="57" fillId="0" borderId="59" xfId="0" applyFont="1" applyBorder="1" applyAlignment="1">
      <alignment horizontal="center"/>
    </xf>
    <xf numFmtId="0" fontId="57" fillId="0" borderId="60" xfId="0" applyFont="1" applyBorder="1" applyAlignment="1">
      <alignment horizontal="center" vertical="top"/>
    </xf>
    <xf numFmtId="0" fontId="57" fillId="0" borderId="61" xfId="0" applyFont="1" applyBorder="1" applyAlignment="1">
      <alignment horizontal="center" vertical="top"/>
    </xf>
    <xf numFmtId="0" fontId="57" fillId="0" borderId="47" xfId="0" applyFont="1" applyFill="1" applyBorder="1" applyAlignment="1">
      <alignment horizontal="center" vertical="top" wrapText="1"/>
    </xf>
    <xf numFmtId="0" fontId="57" fillId="0" borderId="62" xfId="0" applyFont="1" applyFill="1" applyBorder="1" applyAlignment="1">
      <alignment horizontal="center" vertical="top"/>
    </xf>
    <xf numFmtId="0" fontId="57" fillId="0" borderId="18" xfId="0" applyFont="1" applyBorder="1" applyAlignment="1">
      <alignment horizontal="center" vertical="top"/>
    </xf>
    <xf numFmtId="0" fontId="57" fillId="0" borderId="51" xfId="0" applyFont="1" applyBorder="1" applyAlignment="1">
      <alignment horizontal="center" vertical="top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9</xdr:row>
      <xdr:rowOff>123825</xdr:rowOff>
    </xdr:from>
    <xdr:to>
      <xdr:col>9</xdr:col>
      <xdr:colOff>352425</xdr:colOff>
      <xdr:row>12</xdr:row>
      <xdr:rowOff>342900</xdr:rowOff>
    </xdr:to>
    <xdr:sp>
      <xdr:nvSpPr>
        <xdr:cNvPr id="1" name="Right Brace 1"/>
        <xdr:cNvSpPr>
          <a:spLocks/>
        </xdr:cNvSpPr>
      </xdr:nvSpPr>
      <xdr:spPr>
        <a:xfrm>
          <a:off x="7115175" y="4229100"/>
          <a:ext cx="542925" cy="1657350"/>
        </a:xfrm>
        <a:prstGeom prst="rightBrace">
          <a:avLst>
            <a:gd name="adj1" fmla="val -46902"/>
            <a:gd name="adj2" fmla="val -4319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8</xdr:row>
      <xdr:rowOff>247650</xdr:rowOff>
    </xdr:from>
    <xdr:to>
      <xdr:col>10</xdr:col>
      <xdr:colOff>66675</xdr:colOff>
      <xdr:row>10</xdr:row>
      <xdr:rowOff>114300</xdr:rowOff>
    </xdr:to>
    <xdr:sp>
      <xdr:nvSpPr>
        <xdr:cNvPr id="2" name="Straight Arrow Connector 3"/>
        <xdr:cNvSpPr>
          <a:spLocks/>
        </xdr:cNvSpPr>
      </xdr:nvSpPr>
      <xdr:spPr>
        <a:xfrm rot="10800000">
          <a:off x="5753100" y="3886200"/>
          <a:ext cx="2219325" cy="800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130" zoomScaleNormal="130" zoomScalePageLayoutView="0" workbookViewId="0" topLeftCell="A1">
      <selection activeCell="C7" sqref="C7"/>
    </sheetView>
  </sheetViews>
  <sheetFormatPr defaultColWidth="9.00390625" defaultRowHeight="15"/>
  <cols>
    <col min="1" max="1" width="6.57421875" style="1" customWidth="1"/>
    <col min="2" max="2" width="4.140625" style="1" customWidth="1"/>
    <col min="3" max="3" width="17.8515625" style="99" customWidth="1"/>
    <col min="4" max="4" width="19.140625" style="99" customWidth="1"/>
    <col min="5" max="5" width="6.00390625" style="99" customWidth="1"/>
    <col min="6" max="6" width="8.57421875" style="1" customWidth="1"/>
    <col min="7" max="7" width="4.140625" style="1" customWidth="1"/>
    <col min="8" max="8" width="8.57421875" style="1" customWidth="1"/>
    <col min="9" max="9" width="4.28125" style="1" customWidth="1"/>
    <col min="10" max="10" width="2.57421875" style="1" customWidth="1"/>
    <col min="11" max="16384" width="9.00390625" style="1" customWidth="1"/>
  </cols>
  <sheetData>
    <row r="1" spans="1:9" ht="22.5">
      <c r="A1" s="187" t="s">
        <v>0</v>
      </c>
      <c r="B1" s="187"/>
      <c r="C1" s="187"/>
      <c r="D1" s="187"/>
      <c r="E1" s="187"/>
      <c r="F1" s="187"/>
      <c r="G1" s="187"/>
      <c r="H1" s="1" t="s">
        <v>11</v>
      </c>
      <c r="I1" s="1">
        <v>1</v>
      </c>
    </row>
    <row r="2" ht="23.25" thickBot="1"/>
    <row r="3" spans="1:9" ht="23.25" thickTop="1">
      <c r="A3" s="2" t="s">
        <v>1</v>
      </c>
      <c r="B3" s="2">
        <v>2556</v>
      </c>
      <c r="C3" s="188" t="s">
        <v>4</v>
      </c>
      <c r="D3" s="189"/>
      <c r="E3" s="100" t="s">
        <v>5</v>
      </c>
      <c r="F3" s="192" t="s">
        <v>7</v>
      </c>
      <c r="G3" s="193"/>
      <c r="H3" s="194" t="s">
        <v>10</v>
      </c>
      <c r="I3" s="194"/>
    </row>
    <row r="4" spans="1:9" ht="23.25" thickBot="1">
      <c r="A4" s="3" t="s">
        <v>2</v>
      </c>
      <c r="B4" s="4" t="s">
        <v>3</v>
      </c>
      <c r="C4" s="190"/>
      <c r="D4" s="191"/>
      <c r="E4" s="101" t="s">
        <v>6</v>
      </c>
      <c r="F4" s="5" t="s">
        <v>8</v>
      </c>
      <c r="G4" s="6" t="s">
        <v>9</v>
      </c>
      <c r="H4" s="3" t="s">
        <v>8</v>
      </c>
      <c r="I4" s="4" t="s">
        <v>9</v>
      </c>
    </row>
    <row r="5" spans="1:9" ht="23.25" thickTop="1">
      <c r="A5" s="1" t="s">
        <v>12</v>
      </c>
      <c r="B5" s="7">
        <v>1</v>
      </c>
      <c r="C5" s="102" t="s">
        <v>13</v>
      </c>
      <c r="D5" s="103"/>
      <c r="E5" s="146">
        <v>101</v>
      </c>
      <c r="F5" s="9">
        <v>100000</v>
      </c>
      <c r="G5" s="10"/>
      <c r="I5" s="7"/>
    </row>
    <row r="6" spans="2:9" ht="22.5">
      <c r="B6" s="7"/>
      <c r="C6" s="102" t="s">
        <v>14</v>
      </c>
      <c r="D6" s="103"/>
      <c r="E6" s="146">
        <v>102</v>
      </c>
      <c r="F6" s="9">
        <v>70000</v>
      </c>
      <c r="G6" s="10"/>
      <c r="I6" s="7"/>
    </row>
    <row r="7" spans="2:9" ht="22.5">
      <c r="B7" s="7"/>
      <c r="C7" s="102" t="s">
        <v>15</v>
      </c>
      <c r="D7" s="103"/>
      <c r="E7" s="146">
        <v>105</v>
      </c>
      <c r="F7" s="9">
        <v>35000</v>
      </c>
      <c r="G7" s="10"/>
      <c r="I7" s="7"/>
    </row>
    <row r="8" spans="2:9" ht="22.5">
      <c r="B8" s="7"/>
      <c r="C8" s="102"/>
      <c r="D8" s="103" t="s">
        <v>16</v>
      </c>
      <c r="E8" s="146">
        <v>201</v>
      </c>
      <c r="F8" s="8"/>
      <c r="G8" s="10"/>
      <c r="H8" s="11">
        <v>41000</v>
      </c>
      <c r="I8" s="7"/>
    </row>
    <row r="9" spans="2:9" ht="22.5">
      <c r="B9" s="7"/>
      <c r="C9" s="102"/>
      <c r="D9" s="103" t="s">
        <v>17</v>
      </c>
      <c r="E9" s="146">
        <v>301</v>
      </c>
      <c r="F9" s="8"/>
      <c r="G9" s="10"/>
      <c r="H9" s="11">
        <f>F5+F6+F7-H8</f>
        <v>164000</v>
      </c>
      <c r="I9" s="7"/>
    </row>
    <row r="10" spans="2:9" ht="43.5" customHeight="1">
      <c r="B10" s="7"/>
      <c r="C10" s="195" t="s">
        <v>89</v>
      </c>
      <c r="D10" s="196"/>
      <c r="E10" s="144"/>
      <c r="F10" s="8"/>
      <c r="G10" s="10"/>
      <c r="I10" s="7"/>
    </row>
    <row r="11" spans="2:9" ht="22.5">
      <c r="B11" s="7">
        <v>2</v>
      </c>
      <c r="C11" s="102" t="s">
        <v>13</v>
      </c>
      <c r="D11" s="103"/>
      <c r="E11" s="146">
        <v>101</v>
      </c>
      <c r="F11" s="9">
        <v>5050</v>
      </c>
      <c r="G11" s="10"/>
      <c r="I11" s="7"/>
    </row>
    <row r="12" spans="2:9" ht="22.5">
      <c r="B12" s="7"/>
      <c r="C12" s="102"/>
      <c r="D12" s="103" t="s">
        <v>18</v>
      </c>
      <c r="E12" s="146">
        <v>401</v>
      </c>
      <c r="F12" s="8"/>
      <c r="G12" s="10"/>
      <c r="H12" s="11">
        <f>F11</f>
        <v>5050</v>
      </c>
      <c r="I12" s="7"/>
    </row>
    <row r="13" spans="2:9" ht="22.5">
      <c r="B13" s="7"/>
      <c r="C13" s="104" t="s">
        <v>19</v>
      </c>
      <c r="D13" s="105"/>
      <c r="E13" s="144"/>
      <c r="F13" s="8"/>
      <c r="G13" s="10"/>
      <c r="I13" s="7"/>
    </row>
    <row r="14" spans="2:9" ht="22.5">
      <c r="B14" s="7">
        <v>3</v>
      </c>
      <c r="C14" s="102" t="s">
        <v>15</v>
      </c>
      <c r="D14" s="103"/>
      <c r="E14" s="146">
        <v>105</v>
      </c>
      <c r="F14" s="9">
        <v>80000</v>
      </c>
      <c r="G14" s="10"/>
      <c r="I14" s="7"/>
    </row>
    <row r="15" spans="2:9" ht="22.5">
      <c r="B15" s="7"/>
      <c r="C15" s="102"/>
      <c r="D15" s="103" t="s">
        <v>16</v>
      </c>
      <c r="E15" s="146">
        <v>201</v>
      </c>
      <c r="F15" s="8"/>
      <c r="G15" s="10"/>
      <c r="H15" s="11">
        <f>F14</f>
        <v>80000</v>
      </c>
      <c r="I15" s="7"/>
    </row>
    <row r="16" spans="2:9" ht="22.5">
      <c r="B16" s="7"/>
      <c r="C16" s="104" t="s">
        <v>20</v>
      </c>
      <c r="D16" s="105"/>
      <c r="E16" s="144"/>
      <c r="F16" s="8"/>
      <c r="G16" s="10"/>
      <c r="I16" s="7"/>
    </row>
    <row r="17" spans="2:9" ht="22.5">
      <c r="B17" s="7">
        <v>6</v>
      </c>
      <c r="C17" s="102" t="s">
        <v>21</v>
      </c>
      <c r="D17" s="103"/>
      <c r="E17" s="146">
        <v>501</v>
      </c>
      <c r="F17" s="9">
        <v>6000</v>
      </c>
      <c r="G17" s="10"/>
      <c r="I17" s="7"/>
    </row>
    <row r="18" spans="2:9" ht="22.5">
      <c r="B18" s="7"/>
      <c r="C18" s="102"/>
      <c r="D18" s="103" t="s">
        <v>13</v>
      </c>
      <c r="E18" s="146">
        <v>101</v>
      </c>
      <c r="F18" s="8"/>
      <c r="G18" s="10"/>
      <c r="H18" s="11">
        <f>F17</f>
        <v>6000</v>
      </c>
      <c r="I18" s="7"/>
    </row>
    <row r="19" spans="2:9" ht="22.5">
      <c r="B19" s="7"/>
      <c r="C19" s="104" t="s">
        <v>22</v>
      </c>
      <c r="D19" s="105"/>
      <c r="E19" s="144"/>
      <c r="F19" s="8"/>
      <c r="G19" s="10"/>
      <c r="I19" s="7"/>
    </row>
    <row r="20" spans="2:9" ht="22.5">
      <c r="B20" s="7">
        <v>9</v>
      </c>
      <c r="C20" s="102" t="s">
        <v>14</v>
      </c>
      <c r="D20" s="103"/>
      <c r="E20" s="146">
        <v>102</v>
      </c>
      <c r="F20" s="9">
        <v>90000</v>
      </c>
      <c r="G20" s="10"/>
      <c r="I20" s="7"/>
    </row>
    <row r="21" spans="2:9" ht="22.5">
      <c r="B21" s="7"/>
      <c r="C21" s="102"/>
      <c r="D21" s="103" t="s">
        <v>13</v>
      </c>
      <c r="E21" s="146">
        <v>101</v>
      </c>
      <c r="F21" s="8"/>
      <c r="G21" s="10"/>
      <c r="H21" s="11">
        <f>F20</f>
        <v>90000</v>
      </c>
      <c r="I21" s="7"/>
    </row>
    <row r="22" spans="2:9" ht="22.5">
      <c r="B22" s="7"/>
      <c r="C22" s="104" t="s">
        <v>23</v>
      </c>
      <c r="D22" s="105"/>
      <c r="E22" s="144"/>
      <c r="F22" s="8"/>
      <c r="G22" s="10"/>
      <c r="I22" s="7"/>
    </row>
    <row r="23" spans="2:9" ht="22.5">
      <c r="B23" s="7">
        <v>11</v>
      </c>
      <c r="C23" s="102" t="s">
        <v>24</v>
      </c>
      <c r="D23" s="103"/>
      <c r="E23" s="146">
        <v>502</v>
      </c>
      <c r="F23" s="8">
        <v>600</v>
      </c>
      <c r="G23" s="10"/>
      <c r="I23" s="7"/>
    </row>
    <row r="24" spans="2:9" ht="22.5">
      <c r="B24" s="7"/>
      <c r="C24" s="102"/>
      <c r="D24" s="103" t="s">
        <v>13</v>
      </c>
      <c r="E24" s="146">
        <v>101</v>
      </c>
      <c r="F24" s="8"/>
      <c r="G24" s="10"/>
      <c r="H24" s="1">
        <f>F23</f>
        <v>600</v>
      </c>
      <c r="I24" s="7"/>
    </row>
    <row r="25" spans="2:9" ht="22.5">
      <c r="B25" s="7"/>
      <c r="C25" s="104" t="s">
        <v>25</v>
      </c>
      <c r="D25" s="105"/>
      <c r="E25" s="144"/>
      <c r="F25" s="8"/>
      <c r="G25" s="10"/>
      <c r="I25" s="7"/>
    </row>
    <row r="26" spans="2:9" ht="22.5">
      <c r="B26" s="7">
        <v>12</v>
      </c>
      <c r="C26" s="102" t="s">
        <v>26</v>
      </c>
      <c r="D26" s="103"/>
      <c r="E26" s="146">
        <v>106</v>
      </c>
      <c r="F26" s="9">
        <v>22000</v>
      </c>
      <c r="G26" s="10"/>
      <c r="I26" s="7"/>
    </row>
    <row r="27" spans="2:9" ht="22.5">
      <c r="B27" s="7"/>
      <c r="C27" s="102"/>
      <c r="D27" s="103" t="s">
        <v>14</v>
      </c>
      <c r="E27" s="146">
        <v>102</v>
      </c>
      <c r="F27" s="8"/>
      <c r="G27" s="10"/>
      <c r="H27" s="11">
        <f>F26</f>
        <v>22000</v>
      </c>
      <c r="I27" s="7"/>
    </row>
    <row r="28" spans="2:9" ht="22.5">
      <c r="B28" s="7"/>
      <c r="C28" s="104" t="s">
        <v>36</v>
      </c>
      <c r="D28" s="105"/>
      <c r="E28" s="144"/>
      <c r="F28" s="8"/>
      <c r="G28" s="10"/>
      <c r="I28" s="7"/>
    </row>
    <row r="29" spans="2:9" ht="22.5">
      <c r="B29" s="7"/>
      <c r="C29" s="102"/>
      <c r="D29" s="103"/>
      <c r="E29" s="144"/>
      <c r="F29" s="8"/>
      <c r="G29" s="10"/>
      <c r="I29" s="7"/>
    </row>
    <row r="30" spans="2:9" ht="22.5">
      <c r="B30" s="7"/>
      <c r="C30" s="102"/>
      <c r="D30" s="103"/>
      <c r="E30" s="144"/>
      <c r="F30" s="8"/>
      <c r="G30" s="10"/>
      <c r="I30" s="7"/>
    </row>
    <row r="31" spans="1:9" ht="22.5">
      <c r="A31" s="187" t="s">
        <v>0</v>
      </c>
      <c r="B31" s="187"/>
      <c r="C31" s="187"/>
      <c r="D31" s="187"/>
      <c r="E31" s="187"/>
      <c r="F31" s="187"/>
      <c r="G31" s="187"/>
      <c r="H31" s="1" t="s">
        <v>11</v>
      </c>
      <c r="I31" s="1">
        <v>2</v>
      </c>
    </row>
    <row r="32" ht="23.25" thickBot="1"/>
    <row r="33" spans="1:9" ht="23.25" thickTop="1">
      <c r="A33" s="2" t="s">
        <v>1</v>
      </c>
      <c r="B33" s="2">
        <v>2556</v>
      </c>
      <c r="C33" s="188" t="s">
        <v>4</v>
      </c>
      <c r="D33" s="189"/>
      <c r="E33" s="100" t="s">
        <v>5</v>
      </c>
      <c r="F33" s="192" t="s">
        <v>7</v>
      </c>
      <c r="G33" s="193"/>
      <c r="H33" s="194" t="s">
        <v>10</v>
      </c>
      <c r="I33" s="194"/>
    </row>
    <row r="34" spans="1:9" ht="23.25" thickBot="1">
      <c r="A34" s="3" t="s">
        <v>2</v>
      </c>
      <c r="B34" s="4" t="s">
        <v>3</v>
      </c>
      <c r="C34" s="190"/>
      <c r="D34" s="191"/>
      <c r="E34" s="101" t="s">
        <v>6</v>
      </c>
      <c r="F34" s="5" t="s">
        <v>8</v>
      </c>
      <c r="G34" s="6" t="s">
        <v>9</v>
      </c>
      <c r="H34" s="3" t="s">
        <v>8</v>
      </c>
      <c r="I34" s="4" t="s">
        <v>9</v>
      </c>
    </row>
    <row r="35" spans="2:9" ht="23.25" thickTop="1">
      <c r="B35" s="7">
        <v>14</v>
      </c>
      <c r="C35" s="102" t="s">
        <v>27</v>
      </c>
      <c r="D35" s="103"/>
      <c r="E35" s="146">
        <v>104</v>
      </c>
      <c r="F35" s="9">
        <v>4000</v>
      </c>
      <c r="G35" s="10"/>
      <c r="I35" s="7"/>
    </row>
    <row r="36" spans="2:9" ht="22.5">
      <c r="B36" s="7"/>
      <c r="C36" s="102"/>
      <c r="D36" s="103" t="s">
        <v>13</v>
      </c>
      <c r="E36" s="146">
        <v>101</v>
      </c>
      <c r="F36" s="8"/>
      <c r="G36" s="10"/>
      <c r="H36" s="11">
        <f>F35</f>
        <v>4000</v>
      </c>
      <c r="I36" s="7"/>
    </row>
    <row r="37" spans="2:9" ht="22.5">
      <c r="B37" s="7"/>
      <c r="C37" s="104" t="s">
        <v>28</v>
      </c>
      <c r="D37" s="105"/>
      <c r="E37" s="144"/>
      <c r="F37" s="8"/>
      <c r="G37" s="10"/>
      <c r="H37" s="11"/>
      <c r="I37" s="7"/>
    </row>
    <row r="38" spans="2:9" ht="22.5">
      <c r="B38" s="7">
        <v>16</v>
      </c>
      <c r="C38" s="102" t="s">
        <v>14</v>
      </c>
      <c r="D38" s="103"/>
      <c r="E38" s="146">
        <v>102</v>
      </c>
      <c r="F38" s="9">
        <v>8000</v>
      </c>
      <c r="G38" s="10"/>
      <c r="H38" s="11"/>
      <c r="I38" s="7"/>
    </row>
    <row r="39" spans="2:9" ht="22.5">
      <c r="B39" s="7"/>
      <c r="C39" s="102"/>
      <c r="D39" s="103" t="s">
        <v>18</v>
      </c>
      <c r="E39" s="146">
        <v>401</v>
      </c>
      <c r="F39" s="8"/>
      <c r="G39" s="10"/>
      <c r="H39" s="11">
        <f>F38</f>
        <v>8000</v>
      </c>
      <c r="I39" s="7"/>
    </row>
    <row r="40" spans="2:9" ht="22.5">
      <c r="B40" s="7"/>
      <c r="C40" s="104" t="s">
        <v>29</v>
      </c>
      <c r="D40" s="105"/>
      <c r="E40" s="144"/>
      <c r="F40" s="8"/>
      <c r="G40" s="10"/>
      <c r="H40" s="11"/>
      <c r="I40" s="7"/>
    </row>
    <row r="41" spans="2:9" ht="22.5">
      <c r="B41" s="7">
        <v>17</v>
      </c>
      <c r="C41" s="102" t="s">
        <v>27</v>
      </c>
      <c r="D41" s="103"/>
      <c r="E41" s="146">
        <v>104</v>
      </c>
      <c r="F41" s="9">
        <v>50000</v>
      </c>
      <c r="G41" s="10"/>
      <c r="H41" s="11"/>
      <c r="I41" s="7"/>
    </row>
    <row r="42" spans="2:9" ht="22.5">
      <c r="B42" s="7"/>
      <c r="C42" s="102"/>
      <c r="D42" s="103" t="s">
        <v>16</v>
      </c>
      <c r="E42" s="146">
        <v>201</v>
      </c>
      <c r="F42" s="8"/>
      <c r="G42" s="10"/>
      <c r="H42" s="11">
        <f>F41</f>
        <v>50000</v>
      </c>
      <c r="I42" s="7"/>
    </row>
    <row r="43" spans="2:9" ht="22.5">
      <c r="B43" s="7"/>
      <c r="C43" s="104" t="s">
        <v>30</v>
      </c>
      <c r="D43" s="105"/>
      <c r="E43" s="144"/>
      <c r="F43" s="8"/>
      <c r="G43" s="10"/>
      <c r="H43" s="11"/>
      <c r="I43" s="7"/>
    </row>
    <row r="44" spans="2:9" ht="22.5">
      <c r="B44" s="7">
        <v>18</v>
      </c>
      <c r="C44" s="102" t="s">
        <v>31</v>
      </c>
      <c r="D44" s="103"/>
      <c r="E44" s="146">
        <v>103</v>
      </c>
      <c r="F44" s="9">
        <v>7800</v>
      </c>
      <c r="G44" s="10"/>
      <c r="H44" s="11"/>
      <c r="I44" s="7"/>
    </row>
    <row r="45" spans="2:9" ht="22.5">
      <c r="B45" s="7"/>
      <c r="C45" s="102"/>
      <c r="D45" s="103" t="s">
        <v>18</v>
      </c>
      <c r="E45" s="146">
        <v>401</v>
      </c>
      <c r="F45" s="8"/>
      <c r="G45" s="10"/>
      <c r="H45" s="11">
        <f>F44</f>
        <v>7800</v>
      </c>
      <c r="I45" s="7"/>
    </row>
    <row r="46" spans="2:9" ht="22.5">
      <c r="B46" s="7"/>
      <c r="C46" s="104" t="s">
        <v>32</v>
      </c>
      <c r="D46" s="105"/>
      <c r="E46" s="144"/>
      <c r="F46" s="8"/>
      <c r="G46" s="10"/>
      <c r="H46" s="11"/>
      <c r="I46" s="7"/>
    </row>
    <row r="47" spans="2:9" ht="22.5">
      <c r="B47" s="7">
        <v>19</v>
      </c>
      <c r="C47" s="102" t="s">
        <v>13</v>
      </c>
      <c r="D47" s="103"/>
      <c r="E47" s="146">
        <v>101</v>
      </c>
      <c r="F47" s="9">
        <v>30000</v>
      </c>
      <c r="G47" s="10"/>
      <c r="H47" s="11"/>
      <c r="I47" s="7"/>
    </row>
    <row r="48" spans="2:9" ht="22.5">
      <c r="B48" s="7"/>
      <c r="C48" s="102"/>
      <c r="D48" s="103" t="s">
        <v>14</v>
      </c>
      <c r="E48" s="146">
        <v>102</v>
      </c>
      <c r="F48" s="8"/>
      <c r="G48" s="10"/>
      <c r="H48" s="11">
        <f>F47</f>
        <v>30000</v>
      </c>
      <c r="I48" s="7"/>
    </row>
    <row r="49" spans="2:9" ht="22.5">
      <c r="B49" s="7"/>
      <c r="C49" s="104" t="s">
        <v>33</v>
      </c>
      <c r="D49" s="105"/>
      <c r="E49" s="144"/>
      <c r="F49" s="8"/>
      <c r="G49" s="10"/>
      <c r="H49" s="11"/>
      <c r="I49" s="7"/>
    </row>
    <row r="50" spans="2:9" ht="22.5">
      <c r="B50" s="7">
        <v>22</v>
      </c>
      <c r="C50" s="102" t="s">
        <v>16</v>
      </c>
      <c r="D50" s="103"/>
      <c r="E50" s="146">
        <v>201</v>
      </c>
      <c r="F50" s="9">
        <v>15000</v>
      </c>
      <c r="G50" s="10"/>
      <c r="H50" s="11"/>
      <c r="I50" s="7"/>
    </row>
    <row r="51" spans="2:9" ht="22.5">
      <c r="B51" s="7"/>
      <c r="C51" s="102"/>
      <c r="D51" s="103" t="s">
        <v>14</v>
      </c>
      <c r="E51" s="146">
        <v>102</v>
      </c>
      <c r="F51" s="8"/>
      <c r="G51" s="10"/>
      <c r="H51" s="11">
        <f>F50</f>
        <v>15000</v>
      </c>
      <c r="I51" s="7"/>
    </row>
    <row r="52" spans="2:9" ht="22.5">
      <c r="B52" s="7"/>
      <c r="C52" s="104" t="s">
        <v>37</v>
      </c>
      <c r="D52" s="105"/>
      <c r="E52" s="144"/>
      <c r="F52" s="8"/>
      <c r="G52" s="10"/>
      <c r="H52" s="11"/>
      <c r="I52" s="7"/>
    </row>
    <row r="53" spans="2:9" ht="22.5">
      <c r="B53" s="7">
        <v>26</v>
      </c>
      <c r="C53" s="102" t="s">
        <v>14</v>
      </c>
      <c r="D53" s="103"/>
      <c r="E53" s="146">
        <v>102</v>
      </c>
      <c r="F53" s="9">
        <v>7000</v>
      </c>
      <c r="G53" s="10"/>
      <c r="H53" s="11"/>
      <c r="I53" s="7"/>
    </row>
    <row r="54" spans="2:9" ht="22.5">
      <c r="B54" s="7"/>
      <c r="C54" s="102"/>
      <c r="D54" s="106" t="s">
        <v>31</v>
      </c>
      <c r="E54" s="150">
        <v>103</v>
      </c>
      <c r="F54" s="8"/>
      <c r="G54" s="10"/>
      <c r="H54" s="11">
        <f>F53</f>
        <v>7000</v>
      </c>
      <c r="I54" s="7"/>
    </row>
    <row r="55" spans="2:9" ht="22.5">
      <c r="B55" s="7"/>
      <c r="C55" s="185" t="s">
        <v>38</v>
      </c>
      <c r="D55" s="186"/>
      <c r="E55" s="145"/>
      <c r="F55" s="8"/>
      <c r="G55" s="10"/>
      <c r="H55" s="11"/>
      <c r="I55" s="7"/>
    </row>
    <row r="56" spans="2:9" ht="22.5">
      <c r="B56" s="7">
        <v>30</v>
      </c>
      <c r="C56" s="102" t="s">
        <v>34</v>
      </c>
      <c r="D56" s="103"/>
      <c r="E56" s="146">
        <v>503</v>
      </c>
      <c r="F56" s="9">
        <v>1500</v>
      </c>
      <c r="G56" s="10"/>
      <c r="H56" s="11"/>
      <c r="I56" s="7"/>
    </row>
    <row r="57" spans="2:9" ht="22.5">
      <c r="B57" s="7"/>
      <c r="C57" s="102"/>
      <c r="D57" s="103" t="s">
        <v>13</v>
      </c>
      <c r="E57" s="146">
        <v>101</v>
      </c>
      <c r="F57" s="8"/>
      <c r="G57" s="10"/>
      <c r="H57" s="11">
        <f>F56</f>
        <v>1500</v>
      </c>
      <c r="I57" s="7"/>
    </row>
    <row r="58" spans="2:9" ht="22.5">
      <c r="B58" s="7"/>
      <c r="C58" s="104" t="s">
        <v>39</v>
      </c>
      <c r="D58" s="105"/>
      <c r="E58" s="144"/>
      <c r="F58" s="8"/>
      <c r="G58" s="10"/>
      <c r="H58" s="11"/>
      <c r="I58" s="7"/>
    </row>
    <row r="59" spans="2:9" ht="22.5">
      <c r="B59" s="7">
        <v>31</v>
      </c>
      <c r="C59" s="102" t="s">
        <v>35</v>
      </c>
      <c r="D59" s="103"/>
      <c r="E59" s="146">
        <v>504</v>
      </c>
      <c r="F59" s="9">
        <v>19000</v>
      </c>
      <c r="G59" s="10"/>
      <c r="H59" s="11"/>
      <c r="I59" s="7"/>
    </row>
    <row r="60" spans="2:9" ht="22.5">
      <c r="B60" s="7"/>
      <c r="C60" s="102"/>
      <c r="D60" s="103" t="s">
        <v>14</v>
      </c>
      <c r="E60" s="146">
        <v>102</v>
      </c>
      <c r="F60" s="8"/>
      <c r="G60" s="10"/>
      <c r="H60" s="11">
        <f>F59</f>
        <v>19000</v>
      </c>
      <c r="I60" s="7"/>
    </row>
    <row r="61" spans="2:9" ht="22.5">
      <c r="B61" s="7"/>
      <c r="C61" s="148" t="s">
        <v>40</v>
      </c>
      <c r="D61" s="103"/>
      <c r="E61" s="144"/>
      <c r="F61" s="8"/>
      <c r="G61" s="10"/>
      <c r="H61" s="11"/>
      <c r="I61" s="7"/>
    </row>
    <row r="62" spans="1:10" ht="22.5">
      <c r="A62" s="147"/>
      <c r="B62" s="147"/>
      <c r="C62" s="106"/>
      <c r="D62" s="106"/>
      <c r="E62" s="106"/>
      <c r="F62" s="147"/>
      <c r="G62" s="147"/>
      <c r="H62" s="149"/>
      <c r="I62" s="147"/>
      <c r="J62" s="147"/>
    </row>
    <row r="63" spans="1:10" ht="22.5">
      <c r="A63" s="147"/>
      <c r="B63" s="147"/>
      <c r="C63" s="106"/>
      <c r="D63" s="106"/>
      <c r="E63" s="106"/>
      <c r="F63" s="147"/>
      <c r="G63" s="147"/>
      <c r="H63" s="149"/>
      <c r="I63" s="147"/>
      <c r="J63" s="147"/>
    </row>
    <row r="64" spans="1:10" ht="22.5">
      <c r="A64" s="147"/>
      <c r="B64" s="147"/>
      <c r="C64" s="106"/>
      <c r="D64" s="106"/>
      <c r="E64" s="106"/>
      <c r="F64" s="147"/>
      <c r="G64" s="147"/>
      <c r="H64" s="149"/>
      <c r="I64" s="147"/>
      <c r="J64" s="147"/>
    </row>
    <row r="65" spans="1:10" ht="22.5">
      <c r="A65" s="147"/>
      <c r="B65" s="147"/>
      <c r="C65" s="106"/>
      <c r="D65" s="106"/>
      <c r="E65" s="106"/>
      <c r="F65" s="147"/>
      <c r="G65" s="147"/>
      <c r="H65" s="149"/>
      <c r="I65" s="147"/>
      <c r="J65" s="147"/>
    </row>
    <row r="66" spans="1:10" ht="22.5">
      <c r="A66" s="147"/>
      <c r="B66" s="147"/>
      <c r="C66" s="106"/>
      <c r="D66" s="106"/>
      <c r="E66" s="106"/>
      <c r="F66" s="147"/>
      <c r="G66" s="147"/>
      <c r="H66" s="149"/>
      <c r="I66" s="147"/>
      <c r="J66" s="147"/>
    </row>
    <row r="67" spans="1:10" ht="22.5">
      <c r="A67" s="147"/>
      <c r="B67" s="147"/>
      <c r="C67" s="106"/>
      <c r="D67" s="106"/>
      <c r="E67" s="106"/>
      <c r="F67" s="147"/>
      <c r="G67" s="147"/>
      <c r="H67" s="149"/>
      <c r="I67" s="147"/>
      <c r="J67" s="147"/>
    </row>
  </sheetData>
  <sheetProtection/>
  <mergeCells count="10">
    <mergeCell ref="C55:D55"/>
    <mergeCell ref="A31:G31"/>
    <mergeCell ref="C33:D34"/>
    <mergeCell ref="F33:G33"/>
    <mergeCell ref="H33:I33"/>
    <mergeCell ref="A1:G1"/>
    <mergeCell ref="C3:D4"/>
    <mergeCell ref="F3:G3"/>
    <mergeCell ref="H3:I3"/>
    <mergeCell ref="C10:D10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7"/>
  <sheetViews>
    <sheetView zoomScalePageLayoutView="0" workbookViewId="0" topLeftCell="A1">
      <selection activeCell="A1" sqref="A1:L15"/>
    </sheetView>
  </sheetViews>
  <sheetFormatPr defaultColWidth="9.140625" defaultRowHeight="15"/>
  <cols>
    <col min="2" max="2" width="4.421875" style="0" customWidth="1"/>
    <col min="3" max="3" width="15.00390625" style="0" customWidth="1"/>
    <col min="6" max="6" width="4.140625" style="0" customWidth="1"/>
    <col min="8" max="8" width="4.00390625" style="0" customWidth="1"/>
    <col min="9" max="9" width="17.7109375" style="0" customWidth="1"/>
    <col min="10" max="10" width="7.57421875" style="0" customWidth="1"/>
    <col min="12" max="12" width="4.421875" style="0" customWidth="1"/>
  </cols>
  <sheetData>
    <row r="1" spans="1:12" ht="22.5" customHeight="1">
      <c r="A1" s="181" t="s">
        <v>42</v>
      </c>
      <c r="B1" s="181"/>
      <c r="C1" s="181"/>
      <c r="D1" s="181"/>
      <c r="E1" s="181"/>
      <c r="F1" s="181"/>
      <c r="G1" s="181"/>
      <c r="H1" s="181"/>
      <c r="I1" s="181"/>
      <c r="J1" s="181"/>
      <c r="K1" t="s">
        <v>5</v>
      </c>
      <c r="L1">
        <v>101</v>
      </c>
    </row>
    <row r="2" spans="1:2" ht="23.25" thickBot="1">
      <c r="A2" s="12"/>
      <c r="B2" s="12"/>
    </row>
    <row r="3" spans="1:13" ht="46.5" thickBot="1" thickTop="1">
      <c r="A3" s="182" t="s">
        <v>3</v>
      </c>
      <c r="B3" s="182"/>
      <c r="C3" s="16" t="s">
        <v>4</v>
      </c>
      <c r="D3" s="15" t="s">
        <v>41</v>
      </c>
      <c r="E3" s="183" t="s">
        <v>7</v>
      </c>
      <c r="F3" s="184"/>
      <c r="G3" s="182" t="s">
        <v>43</v>
      </c>
      <c r="H3" s="182"/>
      <c r="I3" s="16" t="s">
        <v>4</v>
      </c>
      <c r="J3" s="15" t="s">
        <v>41</v>
      </c>
      <c r="K3" s="183" t="s">
        <v>10</v>
      </c>
      <c r="L3" s="182"/>
      <c r="M3" s="29"/>
    </row>
    <row r="4" spans="1:13" ht="24.75" thickTop="1">
      <c r="A4" s="26"/>
      <c r="B4" s="13"/>
      <c r="C4" s="17"/>
      <c r="D4" s="14"/>
      <c r="E4" s="21"/>
      <c r="F4" s="19"/>
      <c r="G4" s="24"/>
      <c r="H4" s="13"/>
      <c r="I4" s="17"/>
      <c r="J4" s="14"/>
      <c r="K4" s="21"/>
      <c r="L4" s="13"/>
      <c r="M4" s="29"/>
    </row>
    <row r="5" spans="1:13" ht="24">
      <c r="A5" s="27"/>
      <c r="B5" s="13"/>
      <c r="C5" s="17"/>
      <c r="D5" s="14"/>
      <c r="E5" s="22"/>
      <c r="F5" s="19"/>
      <c r="G5" s="25"/>
      <c r="H5" s="13"/>
      <c r="I5" s="17"/>
      <c r="J5" s="14"/>
      <c r="K5" s="22"/>
      <c r="L5" s="13"/>
      <c r="M5" s="29"/>
    </row>
    <row r="6" spans="1:13" ht="24">
      <c r="A6" s="27"/>
      <c r="B6" s="13"/>
      <c r="C6" s="17"/>
      <c r="D6" s="14"/>
      <c r="E6" s="22"/>
      <c r="F6" s="19"/>
      <c r="G6" s="25"/>
      <c r="H6" s="13"/>
      <c r="I6" s="17"/>
      <c r="J6" s="14"/>
      <c r="K6" s="22"/>
      <c r="L6" s="13"/>
      <c r="M6" s="29"/>
    </row>
    <row r="7" spans="1:13" ht="24">
      <c r="A7" s="27"/>
      <c r="B7" s="13"/>
      <c r="C7" s="17"/>
      <c r="D7" s="14"/>
      <c r="E7" s="22"/>
      <c r="F7" s="19"/>
      <c r="G7" s="25"/>
      <c r="H7" s="13"/>
      <c r="I7" s="17"/>
      <c r="J7" s="14"/>
      <c r="K7" s="22"/>
      <c r="L7" s="13"/>
      <c r="M7" s="29"/>
    </row>
    <row r="8" spans="1:13" ht="24">
      <c r="A8" s="27"/>
      <c r="B8" s="13"/>
      <c r="C8" s="17"/>
      <c r="D8" s="14"/>
      <c r="E8" s="22"/>
      <c r="F8" s="19"/>
      <c r="G8" s="25"/>
      <c r="H8" s="13"/>
      <c r="I8" s="17"/>
      <c r="J8" s="14"/>
      <c r="K8" s="22"/>
      <c r="L8" s="13"/>
      <c r="M8" s="29"/>
    </row>
    <row r="9" spans="1:13" ht="24">
      <c r="A9" s="27"/>
      <c r="B9" s="13"/>
      <c r="C9" s="17"/>
      <c r="D9" s="14"/>
      <c r="E9" s="22"/>
      <c r="F9" s="19"/>
      <c r="G9" s="25"/>
      <c r="H9" s="13"/>
      <c r="I9" s="17"/>
      <c r="J9" s="14"/>
      <c r="K9" s="22"/>
      <c r="L9" s="13"/>
      <c r="M9" s="29"/>
    </row>
    <row r="10" spans="1:13" ht="24">
      <c r="A10" s="27"/>
      <c r="B10" s="13"/>
      <c r="C10" s="17"/>
      <c r="D10" s="14"/>
      <c r="E10" s="22"/>
      <c r="F10" s="19"/>
      <c r="G10" s="25"/>
      <c r="H10" s="13"/>
      <c r="I10" s="17"/>
      <c r="J10" s="14"/>
      <c r="K10" s="22"/>
      <c r="L10" s="13"/>
      <c r="M10" s="29"/>
    </row>
    <row r="11" spans="1:13" ht="24">
      <c r="A11" s="27"/>
      <c r="B11" s="13"/>
      <c r="C11" s="17"/>
      <c r="D11" s="14"/>
      <c r="E11" s="22"/>
      <c r="F11" s="19"/>
      <c r="G11" s="25"/>
      <c r="H11" s="13"/>
      <c r="I11" s="17"/>
      <c r="J11" s="14"/>
      <c r="K11" s="22"/>
      <c r="L11" s="13"/>
      <c r="M11" s="29"/>
    </row>
    <row r="12" spans="1:13" ht="13.5">
      <c r="A12" s="28"/>
      <c r="C12" s="18"/>
      <c r="E12" s="23"/>
      <c r="F12" s="20"/>
      <c r="G12" s="23"/>
      <c r="I12" s="18"/>
      <c r="K12" s="23"/>
      <c r="L12" s="29"/>
      <c r="M12" s="29"/>
    </row>
    <row r="13" spans="1:13" ht="13.5">
      <c r="A13" s="28"/>
      <c r="C13" s="18"/>
      <c r="E13" s="23"/>
      <c r="F13" s="20"/>
      <c r="G13" s="23"/>
      <c r="I13" s="18"/>
      <c r="K13" s="23"/>
      <c r="L13" s="29"/>
      <c r="M13" s="29"/>
    </row>
    <row r="14" spans="1:13" ht="13.5">
      <c r="A14" s="28"/>
      <c r="C14" s="18"/>
      <c r="E14" s="23"/>
      <c r="F14" s="20"/>
      <c r="G14" s="23"/>
      <c r="I14" s="18"/>
      <c r="K14" s="23"/>
      <c r="L14" s="29"/>
      <c r="M14" s="29"/>
    </row>
    <row r="15" spans="1:13" ht="13.5">
      <c r="A15" s="28"/>
      <c r="C15" s="18"/>
      <c r="E15" s="23"/>
      <c r="F15" s="20"/>
      <c r="G15" s="23"/>
      <c r="I15" s="18"/>
      <c r="K15" s="23"/>
      <c r="L15" s="29"/>
      <c r="M15" s="29"/>
    </row>
    <row r="17" spans="1:12" ht="13.5">
      <c r="A17" s="181" t="s">
        <v>44</v>
      </c>
      <c r="B17" s="181"/>
      <c r="C17" s="181"/>
      <c r="D17" s="181"/>
      <c r="E17" s="181"/>
      <c r="F17" s="181"/>
      <c r="G17" s="181"/>
      <c r="H17" s="181"/>
      <c r="I17" s="181"/>
      <c r="J17" s="181"/>
      <c r="K17" t="s">
        <v>5</v>
      </c>
      <c r="L17">
        <v>102</v>
      </c>
    </row>
    <row r="18" spans="1:2" ht="23.25" thickBot="1">
      <c r="A18" s="12"/>
      <c r="B18" s="12"/>
    </row>
    <row r="19" spans="1:12" ht="46.5" thickBot="1" thickTop="1">
      <c r="A19" s="182" t="s">
        <v>3</v>
      </c>
      <c r="B19" s="182"/>
      <c r="C19" s="16" t="s">
        <v>4</v>
      </c>
      <c r="D19" s="15" t="s">
        <v>41</v>
      </c>
      <c r="E19" s="183" t="s">
        <v>7</v>
      </c>
      <c r="F19" s="184"/>
      <c r="G19" s="182" t="s">
        <v>43</v>
      </c>
      <c r="H19" s="182"/>
      <c r="I19" s="16" t="s">
        <v>4</v>
      </c>
      <c r="J19" s="15" t="s">
        <v>41</v>
      </c>
      <c r="K19" s="183" t="s">
        <v>10</v>
      </c>
      <c r="L19" s="182"/>
    </row>
    <row r="20" spans="1:12" ht="24.75" thickTop="1">
      <c r="A20" s="26"/>
      <c r="B20" s="13"/>
      <c r="C20" s="17"/>
      <c r="D20" s="14"/>
      <c r="E20" s="21"/>
      <c r="F20" s="19"/>
      <c r="G20" s="24"/>
      <c r="H20" s="13"/>
      <c r="I20" s="17"/>
      <c r="J20" s="14"/>
      <c r="K20" s="21"/>
      <c r="L20" s="13"/>
    </row>
    <row r="21" spans="1:12" ht="24">
      <c r="A21" s="27"/>
      <c r="B21" s="13"/>
      <c r="C21" s="17"/>
      <c r="D21" s="14"/>
      <c r="E21" s="22"/>
      <c r="F21" s="19"/>
      <c r="G21" s="25"/>
      <c r="H21" s="13"/>
      <c r="I21" s="17"/>
      <c r="J21" s="14"/>
      <c r="K21" s="22"/>
      <c r="L21" s="13"/>
    </row>
    <row r="22" spans="1:12" ht="24">
      <c r="A22" s="27"/>
      <c r="B22" s="13"/>
      <c r="C22" s="17"/>
      <c r="D22" s="14"/>
      <c r="E22" s="22"/>
      <c r="F22" s="19"/>
      <c r="G22" s="25"/>
      <c r="H22" s="13"/>
      <c r="I22" s="17"/>
      <c r="J22" s="14"/>
      <c r="K22" s="22"/>
      <c r="L22" s="13"/>
    </row>
    <row r="23" spans="1:12" ht="24">
      <c r="A23" s="27"/>
      <c r="B23" s="13"/>
      <c r="C23" s="17"/>
      <c r="D23" s="14"/>
      <c r="E23" s="22"/>
      <c r="F23" s="19"/>
      <c r="G23" s="25"/>
      <c r="H23" s="13"/>
      <c r="I23" s="17"/>
      <c r="J23" s="14"/>
      <c r="K23" s="22"/>
      <c r="L23" s="13"/>
    </row>
    <row r="24" spans="1:12" ht="24">
      <c r="A24" s="27"/>
      <c r="B24" s="13"/>
      <c r="C24" s="17"/>
      <c r="D24" s="14"/>
      <c r="E24" s="22"/>
      <c r="F24" s="19"/>
      <c r="G24" s="25"/>
      <c r="H24" s="13"/>
      <c r="I24" s="17"/>
      <c r="J24" s="14"/>
      <c r="K24" s="22"/>
      <c r="L24" s="13"/>
    </row>
    <row r="25" spans="1:12" ht="24">
      <c r="A25" s="27"/>
      <c r="B25" s="13"/>
      <c r="C25" s="17"/>
      <c r="D25" s="14"/>
      <c r="E25" s="22"/>
      <c r="F25" s="19"/>
      <c r="G25" s="25"/>
      <c r="H25" s="13"/>
      <c r="I25" s="17"/>
      <c r="J25" s="14"/>
      <c r="K25" s="22"/>
      <c r="L25" s="13"/>
    </row>
    <row r="26" spans="1:12" ht="24">
      <c r="A26" s="27"/>
      <c r="B26" s="13"/>
      <c r="C26" s="17"/>
      <c r="D26" s="14"/>
      <c r="E26" s="22"/>
      <c r="F26" s="19"/>
      <c r="G26" s="25"/>
      <c r="H26" s="13"/>
      <c r="I26" s="17"/>
      <c r="J26" s="14"/>
      <c r="K26" s="22"/>
      <c r="L26" s="13"/>
    </row>
    <row r="27" spans="1:12" ht="24">
      <c r="A27" s="27"/>
      <c r="B27" s="13"/>
      <c r="C27" s="17"/>
      <c r="D27" s="14"/>
      <c r="E27" s="22"/>
      <c r="F27" s="19"/>
      <c r="G27" s="25"/>
      <c r="H27" s="13"/>
      <c r="I27" s="17"/>
      <c r="J27" s="14"/>
      <c r="K27" s="22"/>
      <c r="L27" s="13"/>
    </row>
    <row r="28" spans="1:12" ht="13.5">
      <c r="A28" s="28"/>
      <c r="C28" s="18"/>
      <c r="E28" s="23"/>
      <c r="F28" s="20"/>
      <c r="G28" s="23"/>
      <c r="I28" s="18"/>
      <c r="K28" s="23"/>
      <c r="L28" s="29"/>
    </row>
    <row r="29" spans="1:12" ht="13.5">
      <c r="A29" s="28"/>
      <c r="C29" s="18"/>
      <c r="E29" s="23"/>
      <c r="F29" s="20"/>
      <c r="G29" s="23"/>
      <c r="I29" s="18"/>
      <c r="K29" s="23"/>
      <c r="L29" s="29"/>
    </row>
    <row r="30" spans="1:12" ht="13.5">
      <c r="A30" s="28"/>
      <c r="C30" s="18"/>
      <c r="E30" s="23"/>
      <c r="F30" s="20"/>
      <c r="G30" s="23"/>
      <c r="I30" s="18"/>
      <c r="K30" s="23"/>
      <c r="L30" s="29"/>
    </row>
    <row r="31" spans="1:12" ht="13.5">
      <c r="A31" s="28"/>
      <c r="C31" s="18"/>
      <c r="E31" s="23"/>
      <c r="F31" s="20"/>
      <c r="G31" s="23"/>
      <c r="I31" s="18"/>
      <c r="K31" s="23"/>
      <c r="L31" s="29"/>
    </row>
    <row r="33" spans="1:12" ht="13.5">
      <c r="A33" s="181" t="s">
        <v>45</v>
      </c>
      <c r="B33" s="181"/>
      <c r="C33" s="181"/>
      <c r="D33" s="181"/>
      <c r="E33" s="181"/>
      <c r="F33" s="181"/>
      <c r="G33" s="181"/>
      <c r="H33" s="181"/>
      <c r="I33" s="181"/>
      <c r="J33" s="181"/>
      <c r="K33" t="s">
        <v>5</v>
      </c>
      <c r="L33">
        <v>103</v>
      </c>
    </row>
    <row r="34" spans="1:2" ht="23.25" thickBot="1">
      <c r="A34" s="12"/>
      <c r="B34" s="12"/>
    </row>
    <row r="35" spans="1:12" ht="46.5" thickBot="1" thickTop="1">
      <c r="A35" s="182" t="s">
        <v>3</v>
      </c>
      <c r="B35" s="182"/>
      <c r="C35" s="16" t="s">
        <v>4</v>
      </c>
      <c r="D35" s="15" t="s">
        <v>41</v>
      </c>
      <c r="E35" s="183" t="s">
        <v>7</v>
      </c>
      <c r="F35" s="184"/>
      <c r="G35" s="182" t="s">
        <v>43</v>
      </c>
      <c r="H35" s="182"/>
      <c r="I35" s="16" t="s">
        <v>4</v>
      </c>
      <c r="J35" s="15" t="s">
        <v>41</v>
      </c>
      <c r="K35" s="183" t="s">
        <v>10</v>
      </c>
      <c r="L35" s="182"/>
    </row>
    <row r="36" spans="1:12" ht="24.75" thickTop="1">
      <c r="A36" s="26"/>
      <c r="B36" s="13"/>
      <c r="C36" s="17"/>
      <c r="D36" s="14"/>
      <c r="E36" s="21"/>
      <c r="F36" s="19"/>
      <c r="G36" s="24"/>
      <c r="H36" s="13"/>
      <c r="I36" s="17"/>
      <c r="J36" s="14"/>
      <c r="K36" s="21"/>
      <c r="L36" s="13"/>
    </row>
    <row r="37" spans="1:12" ht="24">
      <c r="A37" s="27"/>
      <c r="B37" s="13"/>
      <c r="C37" s="17"/>
      <c r="D37" s="14"/>
      <c r="E37" s="22"/>
      <c r="F37" s="19"/>
      <c r="G37" s="25"/>
      <c r="H37" s="13"/>
      <c r="I37" s="17"/>
      <c r="J37" s="14"/>
      <c r="K37" s="22"/>
      <c r="L37" s="13"/>
    </row>
    <row r="38" spans="1:12" ht="24">
      <c r="A38" s="27"/>
      <c r="B38" s="13"/>
      <c r="C38" s="17"/>
      <c r="D38" s="14"/>
      <c r="E38" s="22"/>
      <c r="F38" s="19"/>
      <c r="G38" s="25"/>
      <c r="H38" s="13"/>
      <c r="I38" s="17"/>
      <c r="J38" s="14"/>
      <c r="K38" s="22"/>
      <c r="L38" s="13"/>
    </row>
    <row r="39" spans="1:12" ht="24">
      <c r="A39" s="27"/>
      <c r="B39" s="13"/>
      <c r="C39" s="17"/>
      <c r="D39" s="14"/>
      <c r="E39" s="22"/>
      <c r="F39" s="19"/>
      <c r="G39" s="25"/>
      <c r="H39" s="13"/>
      <c r="I39" s="17"/>
      <c r="J39" s="14"/>
      <c r="K39" s="22"/>
      <c r="L39" s="13"/>
    </row>
    <row r="40" spans="1:12" ht="24">
      <c r="A40" s="27"/>
      <c r="B40" s="13"/>
      <c r="C40" s="17"/>
      <c r="D40" s="14"/>
      <c r="E40" s="22"/>
      <c r="F40" s="19"/>
      <c r="G40" s="25"/>
      <c r="H40" s="13"/>
      <c r="I40" s="17"/>
      <c r="J40" s="14"/>
      <c r="K40" s="22"/>
      <c r="L40" s="13"/>
    </row>
    <row r="41" spans="1:12" ht="24">
      <c r="A41" s="27"/>
      <c r="B41" s="13"/>
      <c r="C41" s="17"/>
      <c r="D41" s="14"/>
      <c r="E41" s="22"/>
      <c r="F41" s="19"/>
      <c r="G41" s="25"/>
      <c r="H41" s="13"/>
      <c r="I41" s="17"/>
      <c r="J41" s="14"/>
      <c r="K41" s="22"/>
      <c r="L41" s="13"/>
    </row>
    <row r="42" spans="1:12" ht="24">
      <c r="A42" s="27"/>
      <c r="B42" s="13"/>
      <c r="C42" s="17"/>
      <c r="D42" s="14"/>
      <c r="E42" s="22"/>
      <c r="F42" s="19"/>
      <c r="G42" s="25"/>
      <c r="H42" s="13"/>
      <c r="I42" s="17"/>
      <c r="J42" s="14"/>
      <c r="K42" s="22"/>
      <c r="L42" s="13"/>
    </row>
    <row r="43" spans="1:12" ht="24">
      <c r="A43" s="27"/>
      <c r="B43" s="13"/>
      <c r="C43" s="17"/>
      <c r="D43" s="14"/>
      <c r="E43" s="22"/>
      <c r="F43" s="19"/>
      <c r="G43" s="25"/>
      <c r="H43" s="13"/>
      <c r="I43" s="17"/>
      <c r="J43" s="14"/>
      <c r="K43" s="22"/>
      <c r="L43" s="13"/>
    </row>
    <row r="44" spans="1:12" ht="13.5">
      <c r="A44" s="28"/>
      <c r="C44" s="18"/>
      <c r="E44" s="23"/>
      <c r="F44" s="20"/>
      <c r="G44" s="23"/>
      <c r="I44" s="18"/>
      <c r="K44" s="23"/>
      <c r="L44" s="29"/>
    </row>
    <row r="45" spans="1:12" ht="13.5">
      <c r="A45" s="28"/>
      <c r="C45" s="18"/>
      <c r="E45" s="23"/>
      <c r="F45" s="20"/>
      <c r="G45" s="23"/>
      <c r="I45" s="18"/>
      <c r="K45" s="23"/>
      <c r="L45" s="29"/>
    </row>
    <row r="46" spans="1:12" ht="13.5">
      <c r="A46" s="28"/>
      <c r="C46" s="18"/>
      <c r="E46" s="23"/>
      <c r="F46" s="20"/>
      <c r="G46" s="23"/>
      <c r="I46" s="18"/>
      <c r="K46" s="23"/>
      <c r="L46" s="29"/>
    </row>
    <row r="47" spans="1:12" ht="13.5">
      <c r="A47" s="28"/>
      <c r="C47" s="18"/>
      <c r="E47" s="23"/>
      <c r="F47" s="20"/>
      <c r="G47" s="23"/>
      <c r="I47" s="18"/>
      <c r="K47" s="23"/>
      <c r="L47" s="29"/>
    </row>
    <row r="49" spans="1:12" ht="13.5">
      <c r="A49" s="181" t="s">
        <v>46</v>
      </c>
      <c r="B49" s="181"/>
      <c r="C49" s="181"/>
      <c r="D49" s="181"/>
      <c r="E49" s="181"/>
      <c r="F49" s="181"/>
      <c r="G49" s="181"/>
      <c r="H49" s="181"/>
      <c r="I49" s="181"/>
      <c r="J49" s="181"/>
      <c r="K49" t="s">
        <v>5</v>
      </c>
      <c r="L49">
        <v>104</v>
      </c>
    </row>
    <row r="50" spans="1:2" ht="23.25" thickBot="1">
      <c r="A50" s="12"/>
      <c r="B50" s="12"/>
    </row>
    <row r="51" spans="1:12" ht="46.5" thickBot="1" thickTop="1">
      <c r="A51" s="182" t="s">
        <v>3</v>
      </c>
      <c r="B51" s="182"/>
      <c r="C51" s="16" t="s">
        <v>4</v>
      </c>
      <c r="D51" s="15" t="s">
        <v>41</v>
      </c>
      <c r="E51" s="183" t="s">
        <v>7</v>
      </c>
      <c r="F51" s="184"/>
      <c r="G51" s="182" t="s">
        <v>43</v>
      </c>
      <c r="H51" s="182"/>
      <c r="I51" s="16" t="s">
        <v>4</v>
      </c>
      <c r="J51" s="15" t="s">
        <v>41</v>
      </c>
      <c r="K51" s="183" t="s">
        <v>10</v>
      </c>
      <c r="L51" s="182"/>
    </row>
    <row r="52" spans="1:12" ht="24.75" thickTop="1">
      <c r="A52" s="26"/>
      <c r="B52" s="13"/>
      <c r="C52" s="17"/>
      <c r="D52" s="14"/>
      <c r="E52" s="21"/>
      <c r="F52" s="19"/>
      <c r="G52" s="24"/>
      <c r="H52" s="13"/>
      <c r="I52" s="17"/>
      <c r="J52" s="14"/>
      <c r="K52" s="21"/>
      <c r="L52" s="13"/>
    </row>
    <row r="53" spans="1:12" ht="24">
      <c r="A53" s="27"/>
      <c r="B53" s="13"/>
      <c r="C53" s="17"/>
      <c r="D53" s="14"/>
      <c r="E53" s="22"/>
      <c r="F53" s="19"/>
      <c r="G53" s="25"/>
      <c r="H53" s="13"/>
      <c r="I53" s="17"/>
      <c r="J53" s="14"/>
      <c r="K53" s="22"/>
      <c r="L53" s="13"/>
    </row>
    <row r="54" spans="1:12" ht="24">
      <c r="A54" s="27"/>
      <c r="B54" s="13"/>
      <c r="C54" s="17"/>
      <c r="D54" s="14"/>
      <c r="E54" s="22"/>
      <c r="F54" s="19"/>
      <c r="G54" s="25"/>
      <c r="H54" s="13"/>
      <c r="I54" s="17"/>
      <c r="J54" s="14"/>
      <c r="K54" s="22"/>
      <c r="L54" s="13"/>
    </row>
    <row r="55" spans="1:12" ht="24">
      <c r="A55" s="27"/>
      <c r="B55" s="13"/>
      <c r="C55" s="17"/>
      <c r="D55" s="14"/>
      <c r="E55" s="22"/>
      <c r="F55" s="19"/>
      <c r="G55" s="25"/>
      <c r="H55" s="13"/>
      <c r="I55" s="17"/>
      <c r="J55" s="14"/>
      <c r="K55" s="22"/>
      <c r="L55" s="13"/>
    </row>
    <row r="56" spans="1:12" ht="24">
      <c r="A56" s="27"/>
      <c r="B56" s="13"/>
      <c r="C56" s="17"/>
      <c r="D56" s="14"/>
      <c r="E56" s="22"/>
      <c r="F56" s="19"/>
      <c r="G56" s="25"/>
      <c r="H56" s="13"/>
      <c r="I56" s="17"/>
      <c r="J56" s="14"/>
      <c r="K56" s="22"/>
      <c r="L56" s="13"/>
    </row>
    <row r="57" spans="1:12" ht="24">
      <c r="A57" s="27"/>
      <c r="B57" s="13"/>
      <c r="C57" s="17"/>
      <c r="D57" s="14"/>
      <c r="E57" s="22"/>
      <c r="F57" s="19"/>
      <c r="G57" s="25"/>
      <c r="H57" s="13"/>
      <c r="I57" s="17"/>
      <c r="J57" s="14"/>
      <c r="K57" s="22"/>
      <c r="L57" s="13"/>
    </row>
    <row r="58" spans="1:12" ht="24">
      <c r="A58" s="27"/>
      <c r="B58" s="13"/>
      <c r="C58" s="17"/>
      <c r="D58" s="14"/>
      <c r="E58" s="22"/>
      <c r="F58" s="19"/>
      <c r="G58" s="25"/>
      <c r="H58" s="13"/>
      <c r="I58" s="17"/>
      <c r="J58" s="14"/>
      <c r="K58" s="22"/>
      <c r="L58" s="13"/>
    </row>
    <row r="59" spans="1:12" ht="24">
      <c r="A59" s="27"/>
      <c r="B59" s="13"/>
      <c r="C59" s="17"/>
      <c r="D59" s="14"/>
      <c r="E59" s="22"/>
      <c r="F59" s="19"/>
      <c r="G59" s="25"/>
      <c r="H59" s="13"/>
      <c r="I59" s="17"/>
      <c r="J59" s="14"/>
      <c r="K59" s="22"/>
      <c r="L59" s="13"/>
    </row>
    <row r="60" spans="1:12" ht="13.5">
      <c r="A60" s="28"/>
      <c r="C60" s="18"/>
      <c r="E60" s="23"/>
      <c r="F60" s="20"/>
      <c r="G60" s="23"/>
      <c r="I60" s="18"/>
      <c r="K60" s="23"/>
      <c r="L60" s="29"/>
    </row>
    <row r="61" spans="1:12" ht="13.5">
      <c r="A61" s="28"/>
      <c r="C61" s="18"/>
      <c r="E61" s="23"/>
      <c r="F61" s="20"/>
      <c r="G61" s="23"/>
      <c r="I61" s="18"/>
      <c r="K61" s="23"/>
      <c r="L61" s="29"/>
    </row>
    <row r="62" spans="1:12" ht="13.5">
      <c r="A62" s="28"/>
      <c r="C62" s="18"/>
      <c r="E62" s="23"/>
      <c r="F62" s="20"/>
      <c r="G62" s="23"/>
      <c r="I62" s="18"/>
      <c r="K62" s="23"/>
      <c r="L62" s="29"/>
    </row>
    <row r="63" spans="1:12" ht="13.5">
      <c r="A63" s="28"/>
      <c r="C63" s="18"/>
      <c r="E63" s="23"/>
      <c r="F63" s="20"/>
      <c r="G63" s="23"/>
      <c r="I63" s="18"/>
      <c r="K63" s="23"/>
      <c r="L63" s="29"/>
    </row>
    <row r="65" spans="1:12" ht="13.5">
      <c r="A65" s="181" t="s">
        <v>47</v>
      </c>
      <c r="B65" s="181"/>
      <c r="C65" s="181"/>
      <c r="D65" s="181"/>
      <c r="E65" s="181"/>
      <c r="F65" s="181"/>
      <c r="G65" s="181"/>
      <c r="H65" s="181"/>
      <c r="I65" s="181"/>
      <c r="J65" s="181"/>
      <c r="K65" t="s">
        <v>5</v>
      </c>
      <c r="L65">
        <v>105</v>
      </c>
    </row>
    <row r="66" spans="1:2" ht="23.25" thickBot="1">
      <c r="A66" s="12"/>
      <c r="B66" s="12"/>
    </row>
    <row r="67" spans="1:12" ht="46.5" thickBot="1" thickTop="1">
      <c r="A67" s="182" t="s">
        <v>3</v>
      </c>
      <c r="B67" s="182"/>
      <c r="C67" s="16" t="s">
        <v>4</v>
      </c>
      <c r="D67" s="15" t="s">
        <v>41</v>
      </c>
      <c r="E67" s="183" t="s">
        <v>7</v>
      </c>
      <c r="F67" s="184"/>
      <c r="G67" s="182" t="s">
        <v>43</v>
      </c>
      <c r="H67" s="182"/>
      <c r="I67" s="16" t="s">
        <v>4</v>
      </c>
      <c r="J67" s="15" t="s">
        <v>41</v>
      </c>
      <c r="K67" s="183" t="s">
        <v>10</v>
      </c>
      <c r="L67" s="182"/>
    </row>
    <row r="68" spans="1:12" ht="24.75" thickTop="1">
      <c r="A68" s="26"/>
      <c r="B68" s="13"/>
      <c r="C68" s="17"/>
      <c r="D68" s="14"/>
      <c r="E68" s="21"/>
      <c r="F68" s="19"/>
      <c r="G68" s="24"/>
      <c r="H68" s="13"/>
      <c r="I68" s="17"/>
      <c r="J68" s="14"/>
      <c r="K68" s="21"/>
      <c r="L68" s="13"/>
    </row>
    <row r="69" spans="1:12" ht="24">
      <c r="A69" s="27"/>
      <c r="B69" s="13"/>
      <c r="C69" s="17"/>
      <c r="D69" s="14"/>
      <c r="E69" s="22"/>
      <c r="F69" s="19"/>
      <c r="G69" s="25"/>
      <c r="H69" s="13"/>
      <c r="I69" s="17"/>
      <c r="J69" s="14"/>
      <c r="K69" s="22"/>
      <c r="L69" s="13"/>
    </row>
    <row r="70" spans="1:12" ht="24">
      <c r="A70" s="27"/>
      <c r="B70" s="13"/>
      <c r="C70" s="17"/>
      <c r="D70" s="14"/>
      <c r="E70" s="22"/>
      <c r="F70" s="19"/>
      <c r="G70" s="25"/>
      <c r="H70" s="13"/>
      <c r="I70" s="17"/>
      <c r="J70" s="14"/>
      <c r="K70" s="22"/>
      <c r="L70" s="13"/>
    </row>
    <row r="71" spans="1:12" ht="24">
      <c r="A71" s="27"/>
      <c r="B71" s="13"/>
      <c r="C71" s="17"/>
      <c r="D71" s="14"/>
      <c r="E71" s="22"/>
      <c r="F71" s="19"/>
      <c r="G71" s="25"/>
      <c r="H71" s="13"/>
      <c r="I71" s="17"/>
      <c r="J71" s="14"/>
      <c r="K71" s="22"/>
      <c r="L71" s="13"/>
    </row>
    <row r="72" spans="1:12" ht="24">
      <c r="A72" s="27"/>
      <c r="B72" s="13"/>
      <c r="C72" s="17"/>
      <c r="D72" s="14"/>
      <c r="E72" s="22"/>
      <c r="F72" s="19"/>
      <c r="G72" s="25"/>
      <c r="H72" s="13"/>
      <c r="I72" s="17"/>
      <c r="J72" s="14"/>
      <c r="K72" s="22"/>
      <c r="L72" s="13"/>
    </row>
    <row r="73" spans="1:12" ht="24">
      <c r="A73" s="27"/>
      <c r="B73" s="13"/>
      <c r="C73" s="17"/>
      <c r="D73" s="14"/>
      <c r="E73" s="22"/>
      <c r="F73" s="19"/>
      <c r="G73" s="25"/>
      <c r="H73" s="13"/>
      <c r="I73" s="17"/>
      <c r="J73" s="14"/>
      <c r="K73" s="22"/>
      <c r="L73" s="13"/>
    </row>
    <row r="74" spans="1:12" ht="24">
      <c r="A74" s="27"/>
      <c r="B74" s="13"/>
      <c r="C74" s="17"/>
      <c r="D74" s="14"/>
      <c r="E74" s="22"/>
      <c r="F74" s="19"/>
      <c r="G74" s="25"/>
      <c r="H74" s="13"/>
      <c r="I74" s="17"/>
      <c r="J74" s="14"/>
      <c r="K74" s="22"/>
      <c r="L74" s="13"/>
    </row>
    <row r="75" spans="1:12" ht="24">
      <c r="A75" s="27"/>
      <c r="B75" s="13"/>
      <c r="C75" s="17"/>
      <c r="D75" s="14"/>
      <c r="E75" s="22"/>
      <c r="F75" s="19"/>
      <c r="G75" s="25"/>
      <c r="H75" s="13"/>
      <c r="I75" s="17"/>
      <c r="J75" s="14"/>
      <c r="K75" s="22"/>
      <c r="L75" s="13"/>
    </row>
    <row r="76" spans="1:12" ht="13.5">
      <c r="A76" s="28"/>
      <c r="C76" s="18"/>
      <c r="E76" s="23"/>
      <c r="F76" s="20"/>
      <c r="G76" s="23"/>
      <c r="I76" s="18"/>
      <c r="K76" s="23"/>
      <c r="L76" s="29"/>
    </row>
    <row r="77" spans="1:12" ht="13.5">
      <c r="A77" s="28"/>
      <c r="C77" s="18"/>
      <c r="E77" s="23"/>
      <c r="F77" s="20"/>
      <c r="G77" s="23"/>
      <c r="I77" s="18"/>
      <c r="K77" s="23"/>
      <c r="L77" s="29"/>
    </row>
    <row r="78" spans="1:12" ht="13.5">
      <c r="A78" s="28"/>
      <c r="C78" s="18"/>
      <c r="E78" s="23"/>
      <c r="F78" s="20"/>
      <c r="G78" s="23"/>
      <c r="I78" s="18"/>
      <c r="K78" s="23"/>
      <c r="L78" s="29"/>
    </row>
    <row r="79" spans="1:12" ht="13.5">
      <c r="A79" s="28"/>
      <c r="C79" s="18"/>
      <c r="E79" s="23"/>
      <c r="F79" s="20"/>
      <c r="G79" s="23"/>
      <c r="I79" s="18"/>
      <c r="K79" s="23"/>
      <c r="L79" s="29"/>
    </row>
    <row r="81" spans="1:12" ht="13.5">
      <c r="A81" s="181" t="s">
        <v>48</v>
      </c>
      <c r="B81" s="181"/>
      <c r="C81" s="181"/>
      <c r="D81" s="181"/>
      <c r="E81" s="181"/>
      <c r="F81" s="181"/>
      <c r="G81" s="181"/>
      <c r="H81" s="181"/>
      <c r="I81" s="181"/>
      <c r="J81" s="181"/>
      <c r="K81" t="s">
        <v>5</v>
      </c>
      <c r="L81">
        <v>106</v>
      </c>
    </row>
    <row r="82" spans="1:2" ht="23.25" thickBot="1">
      <c r="A82" s="12"/>
      <c r="B82" s="12"/>
    </row>
    <row r="83" spans="1:12" ht="46.5" thickBot="1" thickTop="1">
      <c r="A83" s="182" t="s">
        <v>3</v>
      </c>
      <c r="B83" s="182"/>
      <c r="C83" s="16" t="s">
        <v>4</v>
      </c>
      <c r="D83" s="15" t="s">
        <v>41</v>
      </c>
      <c r="E83" s="183" t="s">
        <v>7</v>
      </c>
      <c r="F83" s="184"/>
      <c r="G83" s="182" t="s">
        <v>43</v>
      </c>
      <c r="H83" s="182"/>
      <c r="I83" s="16" t="s">
        <v>4</v>
      </c>
      <c r="J83" s="15" t="s">
        <v>41</v>
      </c>
      <c r="K83" s="183" t="s">
        <v>10</v>
      </c>
      <c r="L83" s="182"/>
    </row>
    <row r="84" spans="1:12" ht="24.75" thickTop="1">
      <c r="A84" s="26"/>
      <c r="B84" s="13"/>
      <c r="C84" s="17"/>
      <c r="D84" s="14"/>
      <c r="E84" s="21"/>
      <c r="F84" s="19"/>
      <c r="G84" s="24"/>
      <c r="H84" s="13"/>
      <c r="I84" s="17"/>
      <c r="J84" s="14"/>
      <c r="K84" s="21"/>
      <c r="L84" s="13"/>
    </row>
    <row r="85" spans="1:12" ht="24">
      <c r="A85" s="27"/>
      <c r="B85" s="13"/>
      <c r="C85" s="17"/>
      <c r="D85" s="14"/>
      <c r="E85" s="22"/>
      <c r="F85" s="19"/>
      <c r="G85" s="25"/>
      <c r="H85" s="13"/>
      <c r="I85" s="17"/>
      <c r="J85" s="14"/>
      <c r="K85" s="22"/>
      <c r="L85" s="13"/>
    </row>
    <row r="86" spans="1:12" ht="24">
      <c r="A86" s="27"/>
      <c r="B86" s="13"/>
      <c r="C86" s="17"/>
      <c r="D86" s="14"/>
      <c r="E86" s="22"/>
      <c r="F86" s="19"/>
      <c r="G86" s="25"/>
      <c r="H86" s="13"/>
      <c r="I86" s="17"/>
      <c r="J86" s="14"/>
      <c r="K86" s="22"/>
      <c r="L86" s="13"/>
    </row>
    <row r="87" spans="1:12" ht="24">
      <c r="A87" s="27"/>
      <c r="B87" s="13"/>
      <c r="C87" s="17"/>
      <c r="D87" s="14"/>
      <c r="E87" s="22"/>
      <c r="F87" s="19"/>
      <c r="G87" s="25"/>
      <c r="H87" s="13"/>
      <c r="I87" s="17"/>
      <c r="J87" s="14"/>
      <c r="K87" s="22"/>
      <c r="L87" s="13"/>
    </row>
    <row r="88" spans="1:12" ht="24">
      <c r="A88" s="27"/>
      <c r="B88" s="13"/>
      <c r="C88" s="17"/>
      <c r="D88" s="14"/>
      <c r="E88" s="22"/>
      <c r="F88" s="19"/>
      <c r="G88" s="25"/>
      <c r="H88" s="13"/>
      <c r="I88" s="17"/>
      <c r="J88" s="14"/>
      <c r="K88" s="22"/>
      <c r="L88" s="13"/>
    </row>
    <row r="89" spans="1:12" ht="24">
      <c r="A89" s="27"/>
      <c r="B89" s="13"/>
      <c r="C89" s="17"/>
      <c r="D89" s="14"/>
      <c r="E89" s="22"/>
      <c r="F89" s="19"/>
      <c r="G89" s="25"/>
      <c r="H89" s="13"/>
      <c r="I89" s="17"/>
      <c r="J89" s="14"/>
      <c r="K89" s="22"/>
      <c r="L89" s="13"/>
    </row>
    <row r="90" spans="1:12" ht="24">
      <c r="A90" s="27"/>
      <c r="B90" s="13"/>
      <c r="C90" s="17"/>
      <c r="D90" s="14"/>
      <c r="E90" s="22"/>
      <c r="F90" s="19"/>
      <c r="G90" s="25"/>
      <c r="H90" s="13"/>
      <c r="I90" s="17"/>
      <c r="J90" s="14"/>
      <c r="K90" s="22"/>
      <c r="L90" s="13"/>
    </row>
    <row r="91" spans="1:12" ht="24">
      <c r="A91" s="27"/>
      <c r="B91" s="13"/>
      <c r="C91" s="17"/>
      <c r="D91" s="14"/>
      <c r="E91" s="22"/>
      <c r="F91" s="19"/>
      <c r="G91" s="25"/>
      <c r="H91" s="13"/>
      <c r="I91" s="17"/>
      <c r="J91" s="14"/>
      <c r="K91" s="22"/>
      <c r="L91" s="13"/>
    </row>
    <row r="92" spans="1:12" ht="13.5">
      <c r="A92" s="28"/>
      <c r="C92" s="18"/>
      <c r="E92" s="23"/>
      <c r="F92" s="20"/>
      <c r="G92" s="23"/>
      <c r="I92" s="18"/>
      <c r="K92" s="23"/>
      <c r="L92" s="29"/>
    </row>
    <row r="93" spans="1:12" ht="13.5">
      <c r="A93" s="28"/>
      <c r="C93" s="18"/>
      <c r="E93" s="23"/>
      <c r="F93" s="20"/>
      <c r="G93" s="23"/>
      <c r="I93" s="18"/>
      <c r="K93" s="23"/>
      <c r="L93" s="29"/>
    </row>
    <row r="94" spans="1:12" ht="13.5">
      <c r="A94" s="28"/>
      <c r="C94" s="18"/>
      <c r="E94" s="23"/>
      <c r="F94" s="20"/>
      <c r="G94" s="23"/>
      <c r="I94" s="18"/>
      <c r="K94" s="23"/>
      <c r="L94" s="29"/>
    </row>
    <row r="95" spans="1:12" ht="13.5">
      <c r="A95" s="28"/>
      <c r="C95" s="18"/>
      <c r="E95" s="23"/>
      <c r="F95" s="20"/>
      <c r="G95" s="23"/>
      <c r="I95" s="18"/>
      <c r="K95" s="23"/>
      <c r="L95" s="29"/>
    </row>
    <row r="97" spans="1:12" ht="13.5">
      <c r="A97" s="181" t="s">
        <v>49</v>
      </c>
      <c r="B97" s="181"/>
      <c r="C97" s="181"/>
      <c r="D97" s="181"/>
      <c r="E97" s="181"/>
      <c r="F97" s="181"/>
      <c r="G97" s="181"/>
      <c r="H97" s="181"/>
      <c r="I97" s="181"/>
      <c r="J97" s="181"/>
      <c r="K97" t="s">
        <v>5</v>
      </c>
      <c r="L97">
        <v>201</v>
      </c>
    </row>
    <row r="98" spans="1:2" ht="23.25" thickBot="1">
      <c r="A98" s="12"/>
      <c r="B98" s="12"/>
    </row>
    <row r="99" spans="1:12" ht="46.5" thickBot="1" thickTop="1">
      <c r="A99" s="182" t="s">
        <v>3</v>
      </c>
      <c r="B99" s="182"/>
      <c r="C99" s="16" t="s">
        <v>4</v>
      </c>
      <c r="D99" s="15" t="s">
        <v>41</v>
      </c>
      <c r="E99" s="183" t="s">
        <v>7</v>
      </c>
      <c r="F99" s="184"/>
      <c r="G99" s="182" t="s">
        <v>43</v>
      </c>
      <c r="H99" s="182"/>
      <c r="I99" s="16" t="s">
        <v>4</v>
      </c>
      <c r="J99" s="15" t="s">
        <v>41</v>
      </c>
      <c r="K99" s="183" t="s">
        <v>10</v>
      </c>
      <c r="L99" s="182"/>
    </row>
    <row r="100" spans="1:12" ht="24.75" thickTop="1">
      <c r="A100" s="26"/>
      <c r="B100" s="13"/>
      <c r="C100" s="17"/>
      <c r="D100" s="14"/>
      <c r="E100" s="21"/>
      <c r="F100" s="19"/>
      <c r="G100" s="24"/>
      <c r="H100" s="13"/>
      <c r="I100" s="17"/>
      <c r="J100" s="14"/>
      <c r="K100" s="21"/>
      <c r="L100" s="13"/>
    </row>
    <row r="101" spans="1:12" ht="24">
      <c r="A101" s="27"/>
      <c r="B101" s="13"/>
      <c r="C101" s="17"/>
      <c r="D101" s="14"/>
      <c r="E101" s="22"/>
      <c r="F101" s="19"/>
      <c r="G101" s="25"/>
      <c r="H101" s="13"/>
      <c r="I101" s="17"/>
      <c r="J101" s="14"/>
      <c r="K101" s="22"/>
      <c r="L101" s="13"/>
    </row>
    <row r="102" spans="1:12" ht="24">
      <c r="A102" s="27"/>
      <c r="B102" s="13"/>
      <c r="C102" s="17"/>
      <c r="D102" s="14"/>
      <c r="E102" s="22"/>
      <c r="F102" s="19"/>
      <c r="G102" s="25"/>
      <c r="H102" s="13"/>
      <c r="I102" s="17"/>
      <c r="J102" s="14"/>
      <c r="K102" s="22"/>
      <c r="L102" s="13"/>
    </row>
    <row r="103" spans="1:12" ht="24">
      <c r="A103" s="27"/>
      <c r="B103" s="13"/>
      <c r="C103" s="17"/>
      <c r="D103" s="14"/>
      <c r="E103" s="22"/>
      <c r="F103" s="19"/>
      <c r="G103" s="25"/>
      <c r="H103" s="13"/>
      <c r="I103" s="17"/>
      <c r="J103" s="14"/>
      <c r="K103" s="22"/>
      <c r="L103" s="13"/>
    </row>
    <row r="104" spans="1:12" ht="24">
      <c r="A104" s="27"/>
      <c r="B104" s="13"/>
      <c r="C104" s="17"/>
      <c r="D104" s="14"/>
      <c r="E104" s="22"/>
      <c r="F104" s="19"/>
      <c r="G104" s="25"/>
      <c r="H104" s="13"/>
      <c r="I104" s="17"/>
      <c r="J104" s="14"/>
      <c r="K104" s="22"/>
      <c r="L104" s="13"/>
    </row>
    <row r="105" spans="1:12" ht="24">
      <c r="A105" s="27"/>
      <c r="B105" s="13"/>
      <c r="C105" s="17"/>
      <c r="D105" s="14"/>
      <c r="E105" s="22"/>
      <c r="F105" s="19"/>
      <c r="G105" s="25"/>
      <c r="H105" s="13"/>
      <c r="I105" s="17"/>
      <c r="J105" s="14"/>
      <c r="K105" s="22"/>
      <c r="L105" s="13"/>
    </row>
    <row r="106" spans="1:12" ht="24">
      <c r="A106" s="27"/>
      <c r="B106" s="13"/>
      <c r="C106" s="17"/>
      <c r="D106" s="14"/>
      <c r="E106" s="22"/>
      <c r="F106" s="19"/>
      <c r="G106" s="25"/>
      <c r="H106" s="13"/>
      <c r="I106" s="17"/>
      <c r="J106" s="14"/>
      <c r="K106" s="22"/>
      <c r="L106" s="13"/>
    </row>
    <row r="107" spans="1:12" ht="24">
      <c r="A107" s="27"/>
      <c r="B107" s="13"/>
      <c r="C107" s="17"/>
      <c r="D107" s="14"/>
      <c r="E107" s="22"/>
      <c r="F107" s="19"/>
      <c r="G107" s="25"/>
      <c r="H107" s="13"/>
      <c r="I107" s="17"/>
      <c r="J107" s="14"/>
      <c r="K107" s="22"/>
      <c r="L107" s="13"/>
    </row>
    <row r="108" spans="1:12" ht="13.5">
      <c r="A108" s="28"/>
      <c r="C108" s="18"/>
      <c r="E108" s="23"/>
      <c r="F108" s="20"/>
      <c r="G108" s="23"/>
      <c r="I108" s="18"/>
      <c r="K108" s="23"/>
      <c r="L108" s="29"/>
    </row>
    <row r="109" spans="1:12" ht="13.5">
      <c r="A109" s="28"/>
      <c r="C109" s="18"/>
      <c r="E109" s="23"/>
      <c r="F109" s="20"/>
      <c r="G109" s="23"/>
      <c r="I109" s="18"/>
      <c r="K109" s="23"/>
      <c r="L109" s="29"/>
    </row>
    <row r="110" spans="1:12" ht="13.5">
      <c r="A110" s="28"/>
      <c r="C110" s="18"/>
      <c r="E110" s="23"/>
      <c r="F110" s="20"/>
      <c r="G110" s="23"/>
      <c r="I110" s="18"/>
      <c r="K110" s="23"/>
      <c r="L110" s="29"/>
    </row>
    <row r="111" spans="1:12" ht="13.5">
      <c r="A111" s="28"/>
      <c r="C111" s="18"/>
      <c r="E111" s="23"/>
      <c r="F111" s="20"/>
      <c r="G111" s="23"/>
      <c r="I111" s="18"/>
      <c r="K111" s="23"/>
      <c r="L111" s="29"/>
    </row>
    <row r="113" spans="1:12" ht="13.5">
      <c r="A113" s="181" t="s">
        <v>50</v>
      </c>
      <c r="B113" s="181"/>
      <c r="C113" s="181"/>
      <c r="D113" s="181"/>
      <c r="E113" s="181"/>
      <c r="F113" s="181"/>
      <c r="G113" s="181"/>
      <c r="H113" s="181"/>
      <c r="I113" s="181"/>
      <c r="J113" s="181"/>
      <c r="K113" t="s">
        <v>5</v>
      </c>
      <c r="L113">
        <v>301</v>
      </c>
    </row>
    <row r="114" spans="1:2" ht="23.25" thickBot="1">
      <c r="A114" s="12"/>
      <c r="B114" s="12"/>
    </row>
    <row r="115" spans="1:12" ht="46.5" thickBot="1" thickTop="1">
      <c r="A115" s="182" t="s">
        <v>3</v>
      </c>
      <c r="B115" s="182"/>
      <c r="C115" s="16" t="s">
        <v>4</v>
      </c>
      <c r="D115" s="15" t="s">
        <v>41</v>
      </c>
      <c r="E115" s="183" t="s">
        <v>7</v>
      </c>
      <c r="F115" s="184"/>
      <c r="G115" s="182" t="s">
        <v>43</v>
      </c>
      <c r="H115" s="182"/>
      <c r="I115" s="16" t="s">
        <v>4</v>
      </c>
      <c r="J115" s="15" t="s">
        <v>41</v>
      </c>
      <c r="K115" s="183" t="s">
        <v>10</v>
      </c>
      <c r="L115" s="182"/>
    </row>
    <row r="116" spans="1:12" ht="24.75" thickTop="1">
      <c r="A116" s="26"/>
      <c r="B116" s="13"/>
      <c r="C116" s="17"/>
      <c r="D116" s="14"/>
      <c r="E116" s="21"/>
      <c r="F116" s="19"/>
      <c r="G116" s="24"/>
      <c r="H116" s="13"/>
      <c r="I116" s="17"/>
      <c r="J116" s="14"/>
      <c r="K116" s="21"/>
      <c r="L116" s="13"/>
    </row>
    <row r="117" spans="1:12" ht="24">
      <c r="A117" s="27"/>
      <c r="B117" s="13"/>
      <c r="C117" s="17"/>
      <c r="D117" s="14"/>
      <c r="E117" s="22"/>
      <c r="F117" s="19"/>
      <c r="G117" s="25"/>
      <c r="H117" s="13"/>
      <c r="I117" s="17"/>
      <c r="J117" s="14"/>
      <c r="K117" s="22"/>
      <c r="L117" s="13"/>
    </row>
    <row r="118" spans="1:12" ht="24">
      <c r="A118" s="27"/>
      <c r="B118" s="13"/>
      <c r="C118" s="17"/>
      <c r="D118" s="14"/>
      <c r="E118" s="22"/>
      <c r="F118" s="19"/>
      <c r="G118" s="25"/>
      <c r="H118" s="13"/>
      <c r="I118" s="17"/>
      <c r="J118" s="14"/>
      <c r="K118" s="22"/>
      <c r="L118" s="13"/>
    </row>
    <row r="119" spans="1:12" ht="24">
      <c r="A119" s="27"/>
      <c r="B119" s="13"/>
      <c r="C119" s="17"/>
      <c r="D119" s="14"/>
      <c r="E119" s="22"/>
      <c r="F119" s="19"/>
      <c r="G119" s="25"/>
      <c r="H119" s="13"/>
      <c r="I119" s="17"/>
      <c r="J119" s="14"/>
      <c r="K119" s="22"/>
      <c r="L119" s="13"/>
    </row>
    <row r="120" spans="1:12" ht="24">
      <c r="A120" s="27"/>
      <c r="B120" s="13"/>
      <c r="C120" s="17"/>
      <c r="D120" s="14"/>
      <c r="E120" s="22"/>
      <c r="F120" s="19"/>
      <c r="G120" s="25"/>
      <c r="H120" s="13"/>
      <c r="I120" s="17"/>
      <c r="J120" s="14"/>
      <c r="K120" s="22"/>
      <c r="L120" s="13"/>
    </row>
    <row r="121" spans="1:12" ht="24">
      <c r="A121" s="27"/>
      <c r="B121" s="13"/>
      <c r="C121" s="17"/>
      <c r="D121" s="14"/>
      <c r="E121" s="22"/>
      <c r="F121" s="19"/>
      <c r="G121" s="25"/>
      <c r="H121" s="13"/>
      <c r="I121" s="17"/>
      <c r="J121" s="14"/>
      <c r="K121" s="22"/>
      <c r="L121" s="13"/>
    </row>
    <row r="122" spans="1:12" ht="24">
      <c r="A122" s="27"/>
      <c r="B122" s="13"/>
      <c r="C122" s="17"/>
      <c r="D122" s="14"/>
      <c r="E122" s="22"/>
      <c r="F122" s="19"/>
      <c r="G122" s="25"/>
      <c r="H122" s="13"/>
      <c r="I122" s="17"/>
      <c r="J122" s="14"/>
      <c r="K122" s="22"/>
      <c r="L122" s="13"/>
    </row>
    <row r="123" spans="1:12" ht="24">
      <c r="A123" s="27"/>
      <c r="B123" s="13"/>
      <c r="C123" s="17"/>
      <c r="D123" s="14"/>
      <c r="E123" s="22"/>
      <c r="F123" s="19"/>
      <c r="G123" s="25"/>
      <c r="H123" s="13"/>
      <c r="I123" s="17"/>
      <c r="J123" s="14"/>
      <c r="K123" s="22"/>
      <c r="L123" s="13"/>
    </row>
    <row r="124" spans="1:12" ht="13.5">
      <c r="A124" s="28"/>
      <c r="C124" s="18"/>
      <c r="E124" s="23"/>
      <c r="F124" s="20"/>
      <c r="G124" s="23"/>
      <c r="I124" s="18"/>
      <c r="K124" s="23"/>
      <c r="L124" s="29"/>
    </row>
    <row r="125" spans="1:12" ht="13.5">
      <c r="A125" s="28"/>
      <c r="C125" s="18"/>
      <c r="E125" s="23"/>
      <c r="F125" s="20"/>
      <c r="G125" s="23"/>
      <c r="I125" s="18"/>
      <c r="K125" s="23"/>
      <c r="L125" s="29"/>
    </row>
    <row r="126" spans="1:12" ht="13.5">
      <c r="A126" s="28"/>
      <c r="C126" s="18"/>
      <c r="E126" s="23"/>
      <c r="F126" s="20"/>
      <c r="G126" s="23"/>
      <c r="I126" s="18"/>
      <c r="K126" s="23"/>
      <c r="L126" s="29"/>
    </row>
    <row r="127" spans="1:12" ht="13.5">
      <c r="A127" s="28"/>
      <c r="C127" s="18"/>
      <c r="E127" s="23"/>
      <c r="F127" s="20"/>
      <c r="G127" s="23"/>
      <c r="I127" s="18"/>
      <c r="K127" s="23"/>
      <c r="L127" s="29"/>
    </row>
    <row r="129" spans="1:12" ht="13.5">
      <c r="A129" s="181" t="s">
        <v>51</v>
      </c>
      <c r="B129" s="181"/>
      <c r="C129" s="181"/>
      <c r="D129" s="181"/>
      <c r="E129" s="181"/>
      <c r="F129" s="181"/>
      <c r="G129" s="181"/>
      <c r="H129" s="181"/>
      <c r="I129" s="181"/>
      <c r="J129" s="181"/>
      <c r="K129" t="s">
        <v>5</v>
      </c>
      <c r="L129">
        <v>401</v>
      </c>
    </row>
    <row r="130" spans="1:2" ht="23.25" thickBot="1">
      <c r="A130" s="12"/>
      <c r="B130" s="12"/>
    </row>
    <row r="131" spans="1:12" ht="46.5" thickBot="1" thickTop="1">
      <c r="A131" s="182" t="s">
        <v>3</v>
      </c>
      <c r="B131" s="182"/>
      <c r="C131" s="16" t="s">
        <v>4</v>
      </c>
      <c r="D131" s="15" t="s">
        <v>41</v>
      </c>
      <c r="E131" s="183" t="s">
        <v>7</v>
      </c>
      <c r="F131" s="184"/>
      <c r="G131" s="182" t="s">
        <v>43</v>
      </c>
      <c r="H131" s="182"/>
      <c r="I131" s="16" t="s">
        <v>4</v>
      </c>
      <c r="J131" s="15" t="s">
        <v>41</v>
      </c>
      <c r="K131" s="183" t="s">
        <v>10</v>
      </c>
      <c r="L131" s="182"/>
    </row>
    <row r="132" spans="1:12" ht="24.75" thickTop="1">
      <c r="A132" s="26"/>
      <c r="B132" s="13"/>
      <c r="C132" s="17"/>
      <c r="D132" s="14"/>
      <c r="E132" s="21"/>
      <c r="F132" s="19"/>
      <c r="G132" s="24"/>
      <c r="H132" s="13"/>
      <c r="I132" s="17"/>
      <c r="J132" s="14"/>
      <c r="K132" s="21"/>
      <c r="L132" s="13"/>
    </row>
    <row r="133" spans="1:12" ht="24">
      <c r="A133" s="27"/>
      <c r="B133" s="13"/>
      <c r="C133" s="17"/>
      <c r="D133" s="14"/>
      <c r="E133" s="22"/>
      <c r="F133" s="19"/>
      <c r="G133" s="25"/>
      <c r="H133" s="13"/>
      <c r="I133" s="17"/>
      <c r="J133" s="14"/>
      <c r="K133" s="22"/>
      <c r="L133" s="13"/>
    </row>
    <row r="134" spans="1:12" ht="24">
      <c r="A134" s="27"/>
      <c r="B134" s="13"/>
      <c r="C134" s="17"/>
      <c r="D134" s="14"/>
      <c r="E134" s="22"/>
      <c r="F134" s="19"/>
      <c r="G134" s="25"/>
      <c r="H134" s="13"/>
      <c r="I134" s="17"/>
      <c r="J134" s="14"/>
      <c r="K134" s="22"/>
      <c r="L134" s="13"/>
    </row>
    <row r="135" spans="1:12" ht="24">
      <c r="A135" s="27"/>
      <c r="B135" s="13"/>
      <c r="C135" s="17"/>
      <c r="D135" s="14"/>
      <c r="E135" s="22"/>
      <c r="F135" s="19"/>
      <c r="G135" s="25"/>
      <c r="H135" s="13"/>
      <c r="I135" s="17"/>
      <c r="J135" s="14"/>
      <c r="K135" s="22"/>
      <c r="L135" s="13"/>
    </row>
    <row r="136" spans="1:12" ht="24">
      <c r="A136" s="27"/>
      <c r="B136" s="13"/>
      <c r="C136" s="17"/>
      <c r="D136" s="14"/>
      <c r="E136" s="22"/>
      <c r="F136" s="19"/>
      <c r="G136" s="25"/>
      <c r="H136" s="13"/>
      <c r="I136" s="17"/>
      <c r="J136" s="14"/>
      <c r="K136" s="22"/>
      <c r="L136" s="13"/>
    </row>
    <row r="137" spans="1:12" ht="24">
      <c r="A137" s="27"/>
      <c r="B137" s="13"/>
      <c r="C137" s="17"/>
      <c r="D137" s="14"/>
      <c r="E137" s="22"/>
      <c r="F137" s="19"/>
      <c r="G137" s="25"/>
      <c r="H137" s="13"/>
      <c r="I137" s="17"/>
      <c r="J137" s="14"/>
      <c r="K137" s="22"/>
      <c r="L137" s="13"/>
    </row>
    <row r="138" spans="1:12" ht="24">
      <c r="A138" s="27"/>
      <c r="B138" s="13"/>
      <c r="C138" s="17"/>
      <c r="D138" s="14"/>
      <c r="E138" s="22"/>
      <c r="F138" s="19"/>
      <c r="G138" s="25"/>
      <c r="H138" s="13"/>
      <c r="I138" s="17"/>
      <c r="J138" s="14"/>
      <c r="K138" s="22"/>
      <c r="L138" s="13"/>
    </row>
    <row r="139" spans="1:12" ht="24">
      <c r="A139" s="27"/>
      <c r="B139" s="13"/>
      <c r="C139" s="17"/>
      <c r="D139" s="14"/>
      <c r="E139" s="22"/>
      <c r="F139" s="19"/>
      <c r="G139" s="25"/>
      <c r="H139" s="13"/>
      <c r="I139" s="17"/>
      <c r="J139" s="14"/>
      <c r="K139" s="22"/>
      <c r="L139" s="13"/>
    </row>
    <row r="140" spans="1:12" ht="13.5">
      <c r="A140" s="28"/>
      <c r="C140" s="18"/>
      <c r="E140" s="23"/>
      <c r="F140" s="20"/>
      <c r="G140" s="23"/>
      <c r="I140" s="18"/>
      <c r="K140" s="23"/>
      <c r="L140" s="29"/>
    </row>
    <row r="141" spans="1:12" ht="13.5">
      <c r="A141" s="28"/>
      <c r="C141" s="18"/>
      <c r="E141" s="23"/>
      <c r="F141" s="20"/>
      <c r="G141" s="23"/>
      <c r="I141" s="18"/>
      <c r="K141" s="23"/>
      <c r="L141" s="29"/>
    </row>
    <row r="142" spans="1:12" ht="13.5">
      <c r="A142" s="28"/>
      <c r="C142" s="18"/>
      <c r="E142" s="23"/>
      <c r="F142" s="20"/>
      <c r="G142" s="23"/>
      <c r="I142" s="18"/>
      <c r="K142" s="23"/>
      <c r="L142" s="29"/>
    </row>
    <row r="143" spans="1:12" ht="13.5">
      <c r="A143" s="28"/>
      <c r="C143" s="18"/>
      <c r="E143" s="23"/>
      <c r="F143" s="20"/>
      <c r="G143" s="23"/>
      <c r="I143" s="18"/>
      <c r="K143" s="23"/>
      <c r="L143" s="29"/>
    </row>
    <row r="145" spans="1:12" ht="13.5">
      <c r="A145" s="181" t="s">
        <v>52</v>
      </c>
      <c r="B145" s="181"/>
      <c r="C145" s="181"/>
      <c r="D145" s="181"/>
      <c r="E145" s="181"/>
      <c r="F145" s="181"/>
      <c r="G145" s="181"/>
      <c r="H145" s="181"/>
      <c r="I145" s="181"/>
      <c r="J145" s="181"/>
      <c r="K145" t="s">
        <v>5</v>
      </c>
      <c r="L145">
        <v>501</v>
      </c>
    </row>
    <row r="146" spans="1:2" ht="23.25" thickBot="1">
      <c r="A146" s="12"/>
      <c r="B146" s="12"/>
    </row>
    <row r="147" spans="1:12" ht="46.5" thickBot="1" thickTop="1">
      <c r="A147" s="182" t="s">
        <v>3</v>
      </c>
      <c r="B147" s="182"/>
      <c r="C147" s="16" t="s">
        <v>4</v>
      </c>
      <c r="D147" s="15" t="s">
        <v>41</v>
      </c>
      <c r="E147" s="183" t="s">
        <v>7</v>
      </c>
      <c r="F147" s="184"/>
      <c r="G147" s="182" t="s">
        <v>43</v>
      </c>
      <c r="H147" s="182"/>
      <c r="I147" s="16" t="s">
        <v>4</v>
      </c>
      <c r="J147" s="15" t="s">
        <v>41</v>
      </c>
      <c r="K147" s="183" t="s">
        <v>10</v>
      </c>
      <c r="L147" s="182"/>
    </row>
    <row r="148" spans="1:12" ht="24.75" thickTop="1">
      <c r="A148" s="26"/>
      <c r="B148" s="13"/>
      <c r="C148" s="17"/>
      <c r="D148" s="14"/>
      <c r="E148" s="21"/>
      <c r="F148" s="19"/>
      <c r="G148" s="24"/>
      <c r="H148" s="13"/>
      <c r="I148" s="17"/>
      <c r="J148" s="14"/>
      <c r="K148" s="21"/>
      <c r="L148" s="13"/>
    </row>
    <row r="149" spans="1:12" ht="24">
      <c r="A149" s="27"/>
      <c r="B149" s="13"/>
      <c r="C149" s="17"/>
      <c r="D149" s="14"/>
      <c r="E149" s="22"/>
      <c r="F149" s="19"/>
      <c r="G149" s="25"/>
      <c r="H149" s="13"/>
      <c r="I149" s="17"/>
      <c r="J149" s="14"/>
      <c r="K149" s="22"/>
      <c r="L149" s="13"/>
    </row>
    <row r="150" spans="1:12" ht="24">
      <c r="A150" s="27"/>
      <c r="B150" s="13"/>
      <c r="C150" s="17"/>
      <c r="D150" s="14"/>
      <c r="E150" s="22"/>
      <c r="F150" s="19"/>
      <c r="G150" s="25"/>
      <c r="H150" s="13"/>
      <c r="I150" s="17"/>
      <c r="J150" s="14"/>
      <c r="K150" s="22"/>
      <c r="L150" s="13"/>
    </row>
    <row r="151" spans="1:12" ht="24">
      <c r="A151" s="27"/>
      <c r="B151" s="13"/>
      <c r="C151" s="17"/>
      <c r="D151" s="14"/>
      <c r="E151" s="22"/>
      <c r="F151" s="19"/>
      <c r="G151" s="25"/>
      <c r="H151" s="13"/>
      <c r="I151" s="17"/>
      <c r="J151" s="14"/>
      <c r="K151" s="22"/>
      <c r="L151" s="13"/>
    </row>
    <row r="152" spans="1:12" ht="24">
      <c r="A152" s="27"/>
      <c r="B152" s="13"/>
      <c r="C152" s="17"/>
      <c r="D152" s="14"/>
      <c r="E152" s="22"/>
      <c r="F152" s="19"/>
      <c r="G152" s="25"/>
      <c r="H152" s="13"/>
      <c r="I152" s="17"/>
      <c r="J152" s="14"/>
      <c r="K152" s="22"/>
      <c r="L152" s="13"/>
    </row>
    <row r="153" spans="1:12" ht="24">
      <c r="A153" s="27"/>
      <c r="B153" s="13"/>
      <c r="C153" s="17"/>
      <c r="D153" s="14"/>
      <c r="E153" s="22"/>
      <c r="F153" s="19"/>
      <c r="G153" s="25"/>
      <c r="H153" s="13"/>
      <c r="I153" s="17"/>
      <c r="J153" s="14"/>
      <c r="K153" s="22"/>
      <c r="L153" s="13"/>
    </row>
    <row r="154" spans="1:12" ht="24">
      <c r="A154" s="27"/>
      <c r="B154" s="13"/>
      <c r="C154" s="17"/>
      <c r="D154" s="14"/>
      <c r="E154" s="22"/>
      <c r="F154" s="19"/>
      <c r="G154" s="25"/>
      <c r="H154" s="13"/>
      <c r="I154" s="17"/>
      <c r="J154" s="14"/>
      <c r="K154" s="22"/>
      <c r="L154" s="13"/>
    </row>
    <row r="155" spans="1:12" ht="24">
      <c r="A155" s="27"/>
      <c r="B155" s="13"/>
      <c r="C155" s="17"/>
      <c r="D155" s="14"/>
      <c r="E155" s="22"/>
      <c r="F155" s="19"/>
      <c r="G155" s="25"/>
      <c r="H155" s="13"/>
      <c r="I155" s="17"/>
      <c r="J155" s="14"/>
      <c r="K155" s="22"/>
      <c r="L155" s="13"/>
    </row>
    <row r="156" spans="1:12" ht="13.5">
      <c r="A156" s="28"/>
      <c r="C156" s="18"/>
      <c r="E156" s="23"/>
      <c r="F156" s="20"/>
      <c r="G156" s="23"/>
      <c r="I156" s="18"/>
      <c r="K156" s="23"/>
      <c r="L156" s="29"/>
    </row>
    <row r="157" spans="1:12" ht="13.5">
      <c r="A157" s="28"/>
      <c r="C157" s="18"/>
      <c r="E157" s="23"/>
      <c r="F157" s="20"/>
      <c r="G157" s="23"/>
      <c r="I157" s="18"/>
      <c r="K157" s="23"/>
      <c r="L157" s="29"/>
    </row>
    <row r="158" spans="1:12" ht="13.5">
      <c r="A158" s="28"/>
      <c r="C158" s="18"/>
      <c r="E158" s="23"/>
      <c r="F158" s="20"/>
      <c r="G158" s="23"/>
      <c r="I158" s="18"/>
      <c r="K158" s="23"/>
      <c r="L158" s="29"/>
    </row>
    <row r="159" spans="1:12" ht="13.5">
      <c r="A159" s="28"/>
      <c r="C159" s="18"/>
      <c r="E159" s="23"/>
      <c r="F159" s="20"/>
      <c r="G159" s="23"/>
      <c r="I159" s="18"/>
      <c r="K159" s="23"/>
      <c r="L159" s="29"/>
    </row>
    <row r="161" spans="1:12" ht="13.5">
      <c r="A161" s="181" t="s">
        <v>53</v>
      </c>
      <c r="B161" s="181"/>
      <c r="C161" s="181"/>
      <c r="D161" s="181"/>
      <c r="E161" s="181"/>
      <c r="F161" s="181"/>
      <c r="G161" s="181"/>
      <c r="H161" s="181"/>
      <c r="I161" s="181"/>
      <c r="J161" s="181"/>
      <c r="K161" t="s">
        <v>5</v>
      </c>
      <c r="L161">
        <v>502</v>
      </c>
    </row>
    <row r="162" spans="1:2" ht="23.25" thickBot="1">
      <c r="A162" s="12"/>
      <c r="B162" s="12"/>
    </row>
    <row r="163" spans="1:12" ht="46.5" thickBot="1" thickTop="1">
      <c r="A163" s="182" t="s">
        <v>3</v>
      </c>
      <c r="B163" s="182"/>
      <c r="C163" s="16" t="s">
        <v>4</v>
      </c>
      <c r="D163" s="15" t="s">
        <v>41</v>
      </c>
      <c r="E163" s="183" t="s">
        <v>7</v>
      </c>
      <c r="F163" s="184"/>
      <c r="G163" s="182" t="s">
        <v>43</v>
      </c>
      <c r="H163" s="182"/>
      <c r="I163" s="16" t="s">
        <v>4</v>
      </c>
      <c r="J163" s="15" t="s">
        <v>41</v>
      </c>
      <c r="K163" s="183" t="s">
        <v>10</v>
      </c>
      <c r="L163" s="182"/>
    </row>
    <row r="164" spans="1:12" ht="24.75" thickTop="1">
      <c r="A164" s="26"/>
      <c r="B164" s="13"/>
      <c r="C164" s="17"/>
      <c r="D164" s="14"/>
      <c r="E164" s="21"/>
      <c r="F164" s="19"/>
      <c r="G164" s="24"/>
      <c r="H164" s="13"/>
      <c r="I164" s="17"/>
      <c r="J164" s="14"/>
      <c r="K164" s="21"/>
      <c r="L164" s="13"/>
    </row>
    <row r="165" spans="1:12" ht="24">
      <c r="A165" s="27"/>
      <c r="B165" s="13"/>
      <c r="C165" s="17"/>
      <c r="D165" s="14"/>
      <c r="E165" s="22"/>
      <c r="F165" s="19"/>
      <c r="G165" s="25"/>
      <c r="H165" s="13"/>
      <c r="I165" s="17"/>
      <c r="J165" s="14"/>
      <c r="K165" s="22"/>
      <c r="L165" s="13"/>
    </row>
    <row r="166" spans="1:12" ht="24">
      <c r="A166" s="27"/>
      <c r="B166" s="13"/>
      <c r="C166" s="17"/>
      <c r="D166" s="14"/>
      <c r="E166" s="22"/>
      <c r="F166" s="19"/>
      <c r="G166" s="25"/>
      <c r="H166" s="13"/>
      <c r="I166" s="17"/>
      <c r="J166" s="14"/>
      <c r="K166" s="22"/>
      <c r="L166" s="13"/>
    </row>
    <row r="167" spans="1:12" ht="24">
      <c r="A167" s="27"/>
      <c r="B167" s="13"/>
      <c r="C167" s="17"/>
      <c r="D167" s="14"/>
      <c r="E167" s="22"/>
      <c r="F167" s="19"/>
      <c r="G167" s="25"/>
      <c r="H167" s="13"/>
      <c r="I167" s="17"/>
      <c r="J167" s="14"/>
      <c r="K167" s="22"/>
      <c r="L167" s="13"/>
    </row>
    <row r="168" spans="1:12" ht="24">
      <c r="A168" s="27"/>
      <c r="B168" s="13"/>
      <c r="C168" s="17"/>
      <c r="D168" s="14"/>
      <c r="E168" s="22"/>
      <c r="F168" s="19"/>
      <c r="G168" s="25"/>
      <c r="H168" s="13"/>
      <c r="I168" s="17"/>
      <c r="J168" s="14"/>
      <c r="K168" s="22"/>
      <c r="L168" s="13"/>
    </row>
    <row r="169" spans="1:12" ht="24">
      <c r="A169" s="27"/>
      <c r="B169" s="13"/>
      <c r="C169" s="17"/>
      <c r="D169" s="14"/>
      <c r="E169" s="22"/>
      <c r="F169" s="19"/>
      <c r="G169" s="25"/>
      <c r="H169" s="13"/>
      <c r="I169" s="17"/>
      <c r="J169" s="14"/>
      <c r="K169" s="22"/>
      <c r="L169" s="13"/>
    </row>
    <row r="170" spans="1:12" ht="24">
      <c r="A170" s="27"/>
      <c r="B170" s="13"/>
      <c r="C170" s="17"/>
      <c r="D170" s="14"/>
      <c r="E170" s="22"/>
      <c r="F170" s="19"/>
      <c r="G170" s="25"/>
      <c r="H170" s="13"/>
      <c r="I170" s="17"/>
      <c r="J170" s="14"/>
      <c r="K170" s="22"/>
      <c r="L170" s="13"/>
    </row>
    <row r="171" spans="1:12" ht="24">
      <c r="A171" s="27"/>
      <c r="B171" s="13"/>
      <c r="C171" s="17"/>
      <c r="D171" s="14"/>
      <c r="E171" s="22"/>
      <c r="F171" s="19"/>
      <c r="G171" s="25"/>
      <c r="H171" s="13"/>
      <c r="I171" s="17"/>
      <c r="J171" s="14"/>
      <c r="K171" s="22"/>
      <c r="L171" s="13"/>
    </row>
    <row r="172" spans="1:12" ht="13.5">
      <c r="A172" s="28"/>
      <c r="C172" s="18"/>
      <c r="E172" s="23"/>
      <c r="F172" s="20"/>
      <c r="G172" s="23"/>
      <c r="I172" s="18"/>
      <c r="K172" s="23"/>
      <c r="L172" s="29"/>
    </row>
    <row r="173" spans="1:12" ht="13.5">
      <c r="A173" s="28"/>
      <c r="C173" s="18"/>
      <c r="E173" s="23"/>
      <c r="F173" s="20"/>
      <c r="G173" s="23"/>
      <c r="I173" s="18"/>
      <c r="K173" s="23"/>
      <c r="L173" s="29"/>
    </row>
    <row r="174" spans="1:12" ht="13.5">
      <c r="A174" s="28"/>
      <c r="C174" s="18"/>
      <c r="E174" s="23"/>
      <c r="F174" s="20"/>
      <c r="G174" s="23"/>
      <c r="I174" s="18"/>
      <c r="K174" s="23"/>
      <c r="L174" s="29"/>
    </row>
    <row r="175" spans="1:12" ht="13.5">
      <c r="A175" s="28"/>
      <c r="C175" s="18"/>
      <c r="E175" s="23"/>
      <c r="F175" s="20"/>
      <c r="G175" s="23"/>
      <c r="I175" s="18"/>
      <c r="K175" s="23"/>
      <c r="L175" s="29"/>
    </row>
    <row r="177" spans="1:12" ht="13.5">
      <c r="A177" s="181" t="s">
        <v>54</v>
      </c>
      <c r="B177" s="181"/>
      <c r="C177" s="181"/>
      <c r="D177" s="181"/>
      <c r="E177" s="181"/>
      <c r="F177" s="181"/>
      <c r="G177" s="181"/>
      <c r="H177" s="181"/>
      <c r="I177" s="181"/>
      <c r="J177" s="181"/>
      <c r="K177" t="s">
        <v>5</v>
      </c>
      <c r="L177">
        <v>503</v>
      </c>
    </row>
    <row r="178" spans="1:2" ht="23.25" thickBot="1">
      <c r="A178" s="12"/>
      <c r="B178" s="12"/>
    </row>
    <row r="179" spans="1:12" ht="46.5" thickBot="1" thickTop="1">
      <c r="A179" s="182" t="s">
        <v>3</v>
      </c>
      <c r="B179" s="182"/>
      <c r="C179" s="16" t="s">
        <v>4</v>
      </c>
      <c r="D179" s="15" t="s">
        <v>41</v>
      </c>
      <c r="E179" s="183" t="s">
        <v>7</v>
      </c>
      <c r="F179" s="184"/>
      <c r="G179" s="182" t="s">
        <v>43</v>
      </c>
      <c r="H179" s="182"/>
      <c r="I179" s="16" t="s">
        <v>4</v>
      </c>
      <c r="J179" s="15" t="s">
        <v>41</v>
      </c>
      <c r="K179" s="183" t="s">
        <v>10</v>
      </c>
      <c r="L179" s="182"/>
    </row>
    <row r="180" spans="1:12" ht="24.75" thickTop="1">
      <c r="A180" s="26"/>
      <c r="B180" s="13"/>
      <c r="C180" s="17"/>
      <c r="D180" s="14"/>
      <c r="E180" s="21"/>
      <c r="F180" s="19"/>
      <c r="G180" s="24"/>
      <c r="H180" s="13"/>
      <c r="I180" s="17"/>
      <c r="J180" s="14"/>
      <c r="K180" s="21"/>
      <c r="L180" s="13"/>
    </row>
    <row r="181" spans="1:12" ht="24">
      <c r="A181" s="27"/>
      <c r="B181" s="13"/>
      <c r="C181" s="17"/>
      <c r="D181" s="14"/>
      <c r="E181" s="22"/>
      <c r="F181" s="19"/>
      <c r="G181" s="25"/>
      <c r="H181" s="13"/>
      <c r="I181" s="17"/>
      <c r="J181" s="14"/>
      <c r="K181" s="22"/>
      <c r="L181" s="13"/>
    </row>
    <row r="182" spans="1:12" ht="24">
      <c r="A182" s="27"/>
      <c r="B182" s="13"/>
      <c r="C182" s="17"/>
      <c r="D182" s="14"/>
      <c r="E182" s="22"/>
      <c r="F182" s="19"/>
      <c r="G182" s="25"/>
      <c r="H182" s="13"/>
      <c r="I182" s="17"/>
      <c r="J182" s="14"/>
      <c r="K182" s="22"/>
      <c r="L182" s="13"/>
    </row>
    <row r="183" spans="1:12" ht="24">
      <c r="A183" s="27"/>
      <c r="B183" s="13"/>
      <c r="C183" s="17"/>
      <c r="D183" s="14"/>
      <c r="E183" s="22"/>
      <c r="F183" s="19"/>
      <c r="G183" s="25"/>
      <c r="H183" s="13"/>
      <c r="I183" s="17"/>
      <c r="J183" s="14"/>
      <c r="K183" s="22"/>
      <c r="L183" s="13"/>
    </row>
    <row r="184" spans="1:12" ht="24">
      <c r="A184" s="27"/>
      <c r="B184" s="13"/>
      <c r="C184" s="17"/>
      <c r="D184" s="14"/>
      <c r="E184" s="22"/>
      <c r="F184" s="19"/>
      <c r="G184" s="25"/>
      <c r="H184" s="13"/>
      <c r="I184" s="17"/>
      <c r="J184" s="14"/>
      <c r="K184" s="22"/>
      <c r="L184" s="13"/>
    </row>
    <row r="185" spans="1:12" ht="24">
      <c r="A185" s="27"/>
      <c r="B185" s="13"/>
      <c r="C185" s="17"/>
      <c r="D185" s="14"/>
      <c r="E185" s="22"/>
      <c r="F185" s="19"/>
      <c r="G185" s="25"/>
      <c r="H185" s="13"/>
      <c r="I185" s="17"/>
      <c r="J185" s="14"/>
      <c r="K185" s="22"/>
      <c r="L185" s="13"/>
    </row>
    <row r="186" spans="1:12" ht="24">
      <c r="A186" s="27"/>
      <c r="B186" s="13"/>
      <c r="C186" s="17"/>
      <c r="D186" s="14"/>
      <c r="E186" s="22"/>
      <c r="F186" s="19"/>
      <c r="G186" s="25"/>
      <c r="H186" s="13"/>
      <c r="I186" s="17"/>
      <c r="J186" s="14"/>
      <c r="K186" s="22"/>
      <c r="L186" s="13"/>
    </row>
    <row r="187" spans="1:12" ht="24">
      <c r="A187" s="27"/>
      <c r="B187" s="13"/>
      <c r="C187" s="17"/>
      <c r="D187" s="14"/>
      <c r="E187" s="22"/>
      <c r="F187" s="19"/>
      <c r="G187" s="25"/>
      <c r="H187" s="13"/>
      <c r="I187" s="17"/>
      <c r="J187" s="14"/>
      <c r="K187" s="22"/>
      <c r="L187" s="13"/>
    </row>
    <row r="188" spans="1:12" ht="13.5">
      <c r="A188" s="28"/>
      <c r="C188" s="18"/>
      <c r="E188" s="23"/>
      <c r="F188" s="20"/>
      <c r="G188" s="23"/>
      <c r="I188" s="18"/>
      <c r="K188" s="23"/>
      <c r="L188" s="29"/>
    </row>
    <row r="189" spans="1:12" ht="13.5">
      <c r="A189" s="28"/>
      <c r="C189" s="18"/>
      <c r="E189" s="23"/>
      <c r="F189" s="20"/>
      <c r="G189" s="23"/>
      <c r="I189" s="18"/>
      <c r="K189" s="23"/>
      <c r="L189" s="29"/>
    </row>
    <row r="190" spans="1:12" ht="13.5">
      <c r="A190" s="28"/>
      <c r="C190" s="18"/>
      <c r="E190" s="23"/>
      <c r="F190" s="20"/>
      <c r="G190" s="23"/>
      <c r="I190" s="18"/>
      <c r="K190" s="23"/>
      <c r="L190" s="29"/>
    </row>
    <row r="191" spans="1:12" ht="13.5">
      <c r="A191" s="28"/>
      <c r="C191" s="18"/>
      <c r="E191" s="23"/>
      <c r="F191" s="20"/>
      <c r="G191" s="23"/>
      <c r="I191" s="18"/>
      <c r="K191" s="23"/>
      <c r="L191" s="29"/>
    </row>
    <row r="193" spans="1:12" ht="13.5">
      <c r="A193" s="181" t="s">
        <v>55</v>
      </c>
      <c r="B193" s="181"/>
      <c r="C193" s="181"/>
      <c r="D193" s="181"/>
      <c r="E193" s="181"/>
      <c r="F193" s="181"/>
      <c r="G193" s="181"/>
      <c r="H193" s="181"/>
      <c r="I193" s="181"/>
      <c r="J193" s="181"/>
      <c r="K193" t="s">
        <v>5</v>
      </c>
      <c r="L193">
        <v>504</v>
      </c>
    </row>
    <row r="194" spans="1:2" ht="23.25" thickBot="1">
      <c r="A194" s="12"/>
      <c r="B194" s="12"/>
    </row>
    <row r="195" spans="1:12" ht="46.5" thickBot="1" thickTop="1">
      <c r="A195" s="182" t="s">
        <v>3</v>
      </c>
      <c r="B195" s="182"/>
      <c r="C195" s="16" t="s">
        <v>4</v>
      </c>
      <c r="D195" s="15" t="s">
        <v>41</v>
      </c>
      <c r="E195" s="183" t="s">
        <v>7</v>
      </c>
      <c r="F195" s="184"/>
      <c r="G195" s="182" t="s">
        <v>43</v>
      </c>
      <c r="H195" s="182"/>
      <c r="I195" s="16" t="s">
        <v>4</v>
      </c>
      <c r="J195" s="15" t="s">
        <v>41</v>
      </c>
      <c r="K195" s="183" t="s">
        <v>10</v>
      </c>
      <c r="L195" s="182"/>
    </row>
    <row r="196" spans="1:12" ht="24.75" thickTop="1">
      <c r="A196" s="26"/>
      <c r="B196" s="13"/>
      <c r="C196" s="17"/>
      <c r="D196" s="14"/>
      <c r="E196" s="21"/>
      <c r="F196" s="19"/>
      <c r="G196" s="24"/>
      <c r="H196" s="13"/>
      <c r="I196" s="17"/>
      <c r="J196" s="14"/>
      <c r="K196" s="21"/>
      <c r="L196" s="13"/>
    </row>
    <row r="197" spans="1:12" ht="24">
      <c r="A197" s="27"/>
      <c r="B197" s="13"/>
      <c r="C197" s="17"/>
      <c r="D197" s="14"/>
      <c r="E197" s="22"/>
      <c r="F197" s="19"/>
      <c r="G197" s="25"/>
      <c r="H197" s="13"/>
      <c r="I197" s="17"/>
      <c r="J197" s="14"/>
      <c r="K197" s="22"/>
      <c r="L197" s="13"/>
    </row>
    <row r="198" spans="1:12" ht="24">
      <c r="A198" s="27"/>
      <c r="B198" s="13"/>
      <c r="C198" s="17"/>
      <c r="D198" s="14"/>
      <c r="E198" s="22"/>
      <c r="F198" s="19"/>
      <c r="G198" s="25"/>
      <c r="H198" s="13"/>
      <c r="I198" s="17"/>
      <c r="J198" s="14"/>
      <c r="K198" s="22"/>
      <c r="L198" s="13"/>
    </row>
    <row r="199" spans="1:12" ht="24">
      <c r="A199" s="27"/>
      <c r="B199" s="13"/>
      <c r="C199" s="17"/>
      <c r="D199" s="14"/>
      <c r="E199" s="22"/>
      <c r="F199" s="19"/>
      <c r="G199" s="25"/>
      <c r="H199" s="13"/>
      <c r="I199" s="17"/>
      <c r="J199" s="14"/>
      <c r="K199" s="22"/>
      <c r="L199" s="13"/>
    </row>
    <row r="200" spans="1:12" ht="24">
      <c r="A200" s="27"/>
      <c r="B200" s="13"/>
      <c r="C200" s="17"/>
      <c r="D200" s="14"/>
      <c r="E200" s="22"/>
      <c r="F200" s="19"/>
      <c r="G200" s="25"/>
      <c r="H200" s="13"/>
      <c r="I200" s="17"/>
      <c r="J200" s="14"/>
      <c r="K200" s="22"/>
      <c r="L200" s="13"/>
    </row>
    <row r="201" spans="1:12" ht="24">
      <c r="A201" s="27"/>
      <c r="B201" s="13"/>
      <c r="C201" s="17"/>
      <c r="D201" s="14"/>
      <c r="E201" s="22"/>
      <c r="F201" s="19"/>
      <c r="G201" s="25"/>
      <c r="H201" s="13"/>
      <c r="I201" s="17"/>
      <c r="J201" s="14"/>
      <c r="K201" s="22"/>
      <c r="L201" s="13"/>
    </row>
    <row r="202" spans="1:12" ht="24">
      <c r="A202" s="27"/>
      <c r="B202" s="13"/>
      <c r="C202" s="17"/>
      <c r="D202" s="14"/>
      <c r="E202" s="22"/>
      <c r="F202" s="19"/>
      <c r="G202" s="25"/>
      <c r="H202" s="13"/>
      <c r="I202" s="17"/>
      <c r="J202" s="14"/>
      <c r="K202" s="22"/>
      <c r="L202" s="13"/>
    </row>
    <row r="203" spans="1:12" ht="24">
      <c r="A203" s="27"/>
      <c r="B203" s="13"/>
      <c r="C203" s="17"/>
      <c r="D203" s="14"/>
      <c r="E203" s="22"/>
      <c r="F203" s="19"/>
      <c r="G203" s="25"/>
      <c r="H203" s="13"/>
      <c r="I203" s="17"/>
      <c r="J203" s="14"/>
      <c r="K203" s="22"/>
      <c r="L203" s="13"/>
    </row>
    <row r="204" spans="1:12" ht="13.5">
      <c r="A204" s="28"/>
      <c r="C204" s="18"/>
      <c r="E204" s="23"/>
      <c r="F204" s="20"/>
      <c r="G204" s="23"/>
      <c r="I204" s="18"/>
      <c r="K204" s="23"/>
      <c r="L204" s="29"/>
    </row>
    <row r="205" spans="1:12" ht="13.5">
      <c r="A205" s="28"/>
      <c r="C205" s="18"/>
      <c r="E205" s="23"/>
      <c r="F205" s="20"/>
      <c r="G205" s="23"/>
      <c r="I205" s="18"/>
      <c r="K205" s="23"/>
      <c r="L205" s="29"/>
    </row>
    <row r="206" spans="1:12" ht="13.5">
      <c r="A206" s="28"/>
      <c r="C206" s="18"/>
      <c r="E206" s="23"/>
      <c r="F206" s="20"/>
      <c r="G206" s="23"/>
      <c r="I206" s="18"/>
      <c r="K206" s="23"/>
      <c r="L206" s="29"/>
    </row>
    <row r="207" spans="1:12" ht="13.5">
      <c r="A207" s="28"/>
      <c r="C207" s="18"/>
      <c r="E207" s="23"/>
      <c r="F207" s="20"/>
      <c r="G207" s="23"/>
      <c r="I207" s="18"/>
      <c r="K207" s="23"/>
      <c r="L207" s="29"/>
    </row>
  </sheetData>
  <sheetProtection/>
  <mergeCells count="65">
    <mergeCell ref="A193:J193"/>
    <mergeCell ref="A195:B195"/>
    <mergeCell ref="E195:F195"/>
    <mergeCell ref="G195:H195"/>
    <mergeCell ref="K195:L195"/>
    <mergeCell ref="A163:B163"/>
    <mergeCell ref="E163:F163"/>
    <mergeCell ref="G163:H163"/>
    <mergeCell ref="K163:L163"/>
    <mergeCell ref="A177:J177"/>
    <mergeCell ref="A179:B179"/>
    <mergeCell ref="E179:F179"/>
    <mergeCell ref="G179:H179"/>
    <mergeCell ref="K179:L179"/>
    <mergeCell ref="A145:J145"/>
    <mergeCell ref="A147:B147"/>
    <mergeCell ref="E147:F147"/>
    <mergeCell ref="G147:H147"/>
    <mergeCell ref="K147:L147"/>
    <mergeCell ref="A161:J161"/>
    <mergeCell ref="A115:B115"/>
    <mergeCell ref="E115:F115"/>
    <mergeCell ref="G115:H115"/>
    <mergeCell ref="K115:L115"/>
    <mergeCell ref="A129:J129"/>
    <mergeCell ref="A131:B131"/>
    <mergeCell ref="E131:F131"/>
    <mergeCell ref="G131:H131"/>
    <mergeCell ref="K131:L131"/>
    <mergeCell ref="A97:J97"/>
    <mergeCell ref="A99:B99"/>
    <mergeCell ref="E99:F99"/>
    <mergeCell ref="G99:H99"/>
    <mergeCell ref="K99:L99"/>
    <mergeCell ref="A113:J113"/>
    <mergeCell ref="A67:B67"/>
    <mergeCell ref="E67:F67"/>
    <mergeCell ref="G67:H67"/>
    <mergeCell ref="K67:L67"/>
    <mergeCell ref="A81:J81"/>
    <mergeCell ref="A83:B83"/>
    <mergeCell ref="E83:F83"/>
    <mergeCell ref="G83:H83"/>
    <mergeCell ref="K83:L83"/>
    <mergeCell ref="A49:J49"/>
    <mergeCell ref="A51:B51"/>
    <mergeCell ref="E51:F51"/>
    <mergeCell ref="G51:H51"/>
    <mergeCell ref="K51:L51"/>
    <mergeCell ref="A65:J65"/>
    <mergeCell ref="A19:B19"/>
    <mergeCell ref="E19:F19"/>
    <mergeCell ref="G19:H19"/>
    <mergeCell ref="K19:L19"/>
    <mergeCell ref="A33:J33"/>
    <mergeCell ref="A35:B35"/>
    <mergeCell ref="E35:F35"/>
    <mergeCell ref="G35:H35"/>
    <mergeCell ref="K35:L35"/>
    <mergeCell ref="A1:J1"/>
    <mergeCell ref="A3:B3"/>
    <mergeCell ref="E3:F3"/>
    <mergeCell ref="G3:H3"/>
    <mergeCell ref="K3:L3"/>
    <mergeCell ref="A17:J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9"/>
  <sheetViews>
    <sheetView zoomScale="140" zoomScaleNormal="140" zoomScalePageLayoutView="0" workbookViewId="0" topLeftCell="A85">
      <selection activeCell="I114" sqref="I114"/>
    </sheetView>
  </sheetViews>
  <sheetFormatPr defaultColWidth="9.00390625" defaultRowHeight="15"/>
  <cols>
    <col min="1" max="1" width="7.421875" style="30" customWidth="1"/>
    <col min="2" max="2" width="4.421875" style="30" customWidth="1"/>
    <col min="3" max="3" width="16.28125" style="30" customWidth="1"/>
    <col min="4" max="4" width="6.00390625" style="30" customWidth="1"/>
    <col min="5" max="5" width="7.7109375" style="30" customWidth="1"/>
    <col min="6" max="6" width="4.140625" style="30" customWidth="1"/>
    <col min="7" max="7" width="7.140625" style="30" customWidth="1"/>
    <col min="8" max="8" width="4.00390625" style="30" customWidth="1"/>
    <col min="9" max="9" width="15.8515625" style="30" customWidth="1"/>
    <col min="10" max="10" width="6.00390625" style="30" customWidth="1"/>
    <col min="11" max="11" width="7.28125" style="30" customWidth="1"/>
    <col min="12" max="12" width="4.28125" style="30" customWidth="1"/>
    <col min="13" max="16384" width="9.00390625" style="30" customWidth="1"/>
  </cols>
  <sheetData>
    <row r="1" spans="1:12" ht="22.5" customHeight="1">
      <c r="A1" s="200" t="s">
        <v>42</v>
      </c>
      <c r="B1" s="200"/>
      <c r="C1" s="200"/>
      <c r="D1" s="200"/>
      <c r="E1" s="200"/>
      <c r="F1" s="200"/>
      <c r="G1" s="200"/>
      <c r="H1" s="200"/>
      <c r="I1" s="200"/>
      <c r="J1" s="200"/>
      <c r="K1" s="30" t="s">
        <v>5</v>
      </c>
      <c r="L1" s="30">
        <v>101</v>
      </c>
    </row>
    <row r="2" spans="1:2" ht="24" thickBot="1">
      <c r="A2" s="37"/>
      <c r="B2" s="37"/>
    </row>
    <row r="3" spans="1:13" ht="48.75" thickBot="1" thickTop="1">
      <c r="A3" s="199" t="s">
        <v>3</v>
      </c>
      <c r="B3" s="199"/>
      <c r="C3" s="38" t="s">
        <v>4</v>
      </c>
      <c r="D3" s="39" t="s">
        <v>41</v>
      </c>
      <c r="E3" s="197" t="s">
        <v>7</v>
      </c>
      <c r="F3" s="198"/>
      <c r="G3" s="199" t="s">
        <v>43</v>
      </c>
      <c r="H3" s="199"/>
      <c r="I3" s="38" t="s">
        <v>4</v>
      </c>
      <c r="J3" s="39" t="s">
        <v>41</v>
      </c>
      <c r="K3" s="197" t="s">
        <v>10</v>
      </c>
      <c r="L3" s="199"/>
      <c r="M3" s="40"/>
    </row>
    <row r="4" spans="1:13" ht="24" thickTop="1">
      <c r="A4" s="41">
        <f>รายวันทั่วไป!B3</f>
        <v>2556</v>
      </c>
      <c r="B4" s="42"/>
      <c r="C4" s="43"/>
      <c r="D4" s="44"/>
      <c r="E4" s="45"/>
      <c r="F4" s="46"/>
      <c r="G4" s="47">
        <f>A4</f>
        <v>2556</v>
      </c>
      <c r="H4" s="42"/>
      <c r="I4" s="43"/>
      <c r="J4" s="44"/>
      <c r="K4" s="45"/>
      <c r="L4" s="42"/>
      <c r="M4" s="40"/>
    </row>
    <row r="5" spans="1:13" ht="19.5" customHeight="1">
      <c r="A5" s="48" t="str">
        <f>รายวันทั่วไป!A5</f>
        <v>ก.ค.</v>
      </c>
      <c r="B5" s="48">
        <f>รายวันทั่วไป!B5</f>
        <v>1</v>
      </c>
      <c r="C5" s="49" t="s">
        <v>0</v>
      </c>
      <c r="D5" s="44" t="s">
        <v>56</v>
      </c>
      <c r="E5" s="50">
        <f>รายวันทั่วไป!F5</f>
        <v>100000</v>
      </c>
      <c r="F5" s="51" t="s">
        <v>60</v>
      </c>
      <c r="G5" s="52" t="str">
        <f>A5</f>
        <v>ก.ค.</v>
      </c>
      <c r="H5" s="42">
        <f>รายวันทั่วไป!B17</f>
        <v>6</v>
      </c>
      <c r="I5" s="49" t="str">
        <f>รายวันทั่วไป!C17</f>
        <v>ค่าโฆษณา</v>
      </c>
      <c r="J5" s="44" t="s">
        <v>56</v>
      </c>
      <c r="K5" s="50">
        <f>รายวันทั่วไป!H18</f>
        <v>6000</v>
      </c>
      <c r="L5" s="53" t="s">
        <v>60</v>
      </c>
      <c r="M5" s="40"/>
    </row>
    <row r="6" spans="1:13" ht="19.5" customHeight="1">
      <c r="A6" s="48"/>
      <c r="B6" s="42">
        <f>รายวันทั่วไป!B11</f>
        <v>2</v>
      </c>
      <c r="C6" s="49" t="str">
        <f>รายวันทั่วไป!D12</f>
        <v>รายได้ค่าบริการ</v>
      </c>
      <c r="D6" s="44" t="s">
        <v>56</v>
      </c>
      <c r="E6" s="50">
        <f>รายวันทั่วไป!F11</f>
        <v>5050</v>
      </c>
      <c r="F6" s="51" t="s">
        <v>60</v>
      </c>
      <c r="G6" s="52"/>
      <c r="H6" s="42">
        <f>รายวันทั่วไป!B20</f>
        <v>9</v>
      </c>
      <c r="I6" s="49" t="str">
        <f>รายวันทั่วไป!C20</f>
        <v>เงินฝากธนาคาร</v>
      </c>
      <c r="J6" s="44" t="s">
        <v>56</v>
      </c>
      <c r="K6" s="50">
        <f>รายวันทั่วไป!H21</f>
        <v>90000</v>
      </c>
      <c r="L6" s="53" t="s">
        <v>60</v>
      </c>
      <c r="M6" s="40"/>
    </row>
    <row r="7" spans="1:13" ht="19.5" customHeight="1">
      <c r="A7" s="48"/>
      <c r="B7" s="42">
        <f>รายวันทั่วไป!B47</f>
        <v>19</v>
      </c>
      <c r="C7" s="49" t="str">
        <f>รายวันทั่วไป!D48</f>
        <v>เงินฝากธนาคาร</v>
      </c>
      <c r="D7" s="44" t="s">
        <v>57</v>
      </c>
      <c r="E7" s="50">
        <f>รายวันทั่วไป!F47</f>
        <v>30000</v>
      </c>
      <c r="F7" s="51" t="s">
        <v>60</v>
      </c>
      <c r="G7" s="52"/>
      <c r="H7" s="42">
        <f>รายวันทั่วไป!B23</f>
        <v>11</v>
      </c>
      <c r="I7" s="49" t="str">
        <f>รายวันทั่วไป!C23</f>
        <v>ค่าใช้จ่ายเบ็ดเตล็ด</v>
      </c>
      <c r="J7" s="44" t="s">
        <v>56</v>
      </c>
      <c r="K7" s="54">
        <f>รายวันทั่วไป!H24</f>
        <v>600</v>
      </c>
      <c r="L7" s="53" t="s">
        <v>60</v>
      </c>
      <c r="M7" s="40"/>
    </row>
    <row r="8" spans="1:13" ht="24.75" customHeight="1">
      <c r="A8" s="48"/>
      <c r="B8" s="42"/>
      <c r="C8" s="55">
        <f>E8-K10</f>
        <v>32950</v>
      </c>
      <c r="D8" s="44"/>
      <c r="E8" s="56">
        <f>SUM(E5:E7)</f>
        <v>135050</v>
      </c>
      <c r="F8" s="46"/>
      <c r="G8" s="52"/>
      <c r="H8" s="42">
        <f>รายวันทั่วไป!B35</f>
        <v>14</v>
      </c>
      <c r="I8" s="49" t="str">
        <f>รายวันทั่วไป!C35</f>
        <v>วัสดุสำนักงาน</v>
      </c>
      <c r="J8" s="44" t="s">
        <v>57</v>
      </c>
      <c r="K8" s="50">
        <f>รายวันทั่วไป!H36</f>
        <v>4000</v>
      </c>
      <c r="L8" s="53" t="s">
        <v>60</v>
      </c>
      <c r="M8" s="40"/>
    </row>
    <row r="9" spans="1:13" ht="19.5" customHeight="1">
      <c r="A9" s="48"/>
      <c r="B9" s="42"/>
      <c r="C9" s="43"/>
      <c r="D9" s="44"/>
      <c r="E9" s="54"/>
      <c r="F9" s="46"/>
      <c r="G9" s="52"/>
      <c r="H9" s="42">
        <f>รายวันทั่วไป!B56</f>
        <v>30</v>
      </c>
      <c r="I9" s="49" t="str">
        <f>รายวันทั่วไป!C56</f>
        <v>ค่าน้ำ-ค่าไฟฟ้า</v>
      </c>
      <c r="J9" s="44" t="s">
        <v>57</v>
      </c>
      <c r="K9" s="50">
        <f>รายวันทั่วไป!H57</f>
        <v>1500</v>
      </c>
      <c r="L9" s="53" t="s">
        <v>60</v>
      </c>
      <c r="M9" s="40"/>
    </row>
    <row r="10" spans="1:13" ht="19.5" customHeight="1">
      <c r="A10" s="48"/>
      <c r="B10" s="42"/>
      <c r="C10" s="43"/>
      <c r="D10" s="44"/>
      <c r="E10" s="54"/>
      <c r="F10" s="46"/>
      <c r="G10" s="52"/>
      <c r="H10" s="42"/>
      <c r="I10" s="49"/>
      <c r="J10" s="44"/>
      <c r="K10" s="56">
        <f>SUM(K5:K9)</f>
        <v>102100</v>
      </c>
      <c r="L10" s="136"/>
      <c r="M10" s="40"/>
    </row>
    <row r="11" spans="1:13" s="164" customFormat="1" ht="19.5" customHeight="1">
      <c r="A11" s="152"/>
      <c r="B11" s="153"/>
      <c r="C11" s="154"/>
      <c r="D11" s="155"/>
      <c r="E11" s="156"/>
      <c r="F11" s="157"/>
      <c r="G11" s="158"/>
      <c r="H11" s="153"/>
      <c r="I11" s="159" t="s">
        <v>83</v>
      </c>
      <c r="J11" s="160" t="s">
        <v>84</v>
      </c>
      <c r="K11" s="161">
        <f>E8-K10</f>
        <v>32950</v>
      </c>
      <c r="L11" s="162"/>
      <c r="M11" s="163"/>
    </row>
    <row r="12" spans="1:13" s="164" customFormat="1" ht="19.5" customHeight="1">
      <c r="A12" s="152"/>
      <c r="B12" s="153"/>
      <c r="C12" s="154"/>
      <c r="D12" s="155"/>
      <c r="E12" s="161">
        <f>SUM(E8:E11)</f>
        <v>135050</v>
      </c>
      <c r="F12" s="157"/>
      <c r="G12" s="158"/>
      <c r="H12" s="153"/>
      <c r="I12" s="159"/>
      <c r="J12" s="155"/>
      <c r="K12" s="161">
        <f>SUM(K10:K11)</f>
        <v>135050</v>
      </c>
      <c r="L12" s="162"/>
      <c r="M12" s="163"/>
    </row>
    <row r="13" spans="1:13" s="164" customFormat="1" ht="19.5" customHeight="1">
      <c r="A13" s="152" t="s">
        <v>85</v>
      </c>
      <c r="B13" s="153">
        <v>1</v>
      </c>
      <c r="C13" s="154" t="s">
        <v>86</v>
      </c>
      <c r="D13" s="160" t="s">
        <v>84</v>
      </c>
      <c r="E13" s="161">
        <f>K11</f>
        <v>32950</v>
      </c>
      <c r="F13" s="157"/>
      <c r="G13" s="158"/>
      <c r="H13" s="153"/>
      <c r="I13" s="159"/>
      <c r="J13" s="155"/>
      <c r="K13" s="161"/>
      <c r="L13" s="162"/>
      <c r="M13" s="163"/>
    </row>
    <row r="14" spans="1:13" ht="19.5" customHeight="1">
      <c r="A14" s="48"/>
      <c r="B14" s="42"/>
      <c r="C14" s="43"/>
      <c r="D14" s="44"/>
      <c r="E14" s="54"/>
      <c r="F14" s="46"/>
      <c r="G14" s="52"/>
      <c r="H14" s="42"/>
      <c r="I14" s="49"/>
      <c r="J14" s="44"/>
      <c r="K14" s="50"/>
      <c r="L14" s="136"/>
      <c r="M14" s="40"/>
    </row>
    <row r="15" spans="1:13" ht="19.5" customHeight="1">
      <c r="A15" s="48"/>
      <c r="B15" s="42"/>
      <c r="C15" s="43"/>
      <c r="D15" s="44"/>
      <c r="E15" s="54"/>
      <c r="F15" s="46"/>
      <c r="G15" s="52"/>
      <c r="H15" s="42"/>
      <c r="I15" s="49"/>
      <c r="J15" s="44"/>
      <c r="K15" s="50"/>
      <c r="L15" s="136"/>
      <c r="M15" s="40"/>
    </row>
    <row r="16" spans="1:13" ht="23.25" customHeight="1">
      <c r="A16" s="48"/>
      <c r="B16" s="42"/>
      <c r="C16" s="43"/>
      <c r="D16" s="44"/>
      <c r="E16" s="54"/>
      <c r="F16" s="46"/>
      <c r="G16" s="52"/>
      <c r="H16" s="42"/>
      <c r="I16" s="57"/>
      <c r="J16" s="44"/>
      <c r="K16" s="66"/>
      <c r="L16" s="42"/>
      <c r="M16" s="40"/>
    </row>
    <row r="18" spans="1:12" ht="24">
      <c r="A18" s="200" t="s">
        <v>44</v>
      </c>
      <c r="B18" s="200"/>
      <c r="C18" s="200"/>
      <c r="D18" s="200"/>
      <c r="E18" s="200"/>
      <c r="F18" s="200"/>
      <c r="G18" s="200"/>
      <c r="H18" s="200"/>
      <c r="I18" s="200"/>
      <c r="J18" s="200"/>
      <c r="K18" s="30" t="s">
        <v>5</v>
      </c>
      <c r="L18" s="30">
        <v>102</v>
      </c>
    </row>
    <row r="19" spans="1:2" ht="24" thickBot="1">
      <c r="A19" s="37"/>
      <c r="B19" s="37"/>
    </row>
    <row r="20" spans="1:12" ht="48.75" thickBot="1" thickTop="1">
      <c r="A20" s="199" t="s">
        <v>3</v>
      </c>
      <c r="B20" s="199"/>
      <c r="C20" s="38" t="s">
        <v>4</v>
      </c>
      <c r="D20" s="39" t="s">
        <v>41</v>
      </c>
      <c r="E20" s="197" t="s">
        <v>7</v>
      </c>
      <c r="F20" s="198"/>
      <c r="G20" s="199" t="s">
        <v>43</v>
      </c>
      <c r="H20" s="199"/>
      <c r="I20" s="38" t="s">
        <v>4</v>
      </c>
      <c r="J20" s="39" t="s">
        <v>41</v>
      </c>
      <c r="K20" s="197" t="s">
        <v>10</v>
      </c>
      <c r="L20" s="199"/>
    </row>
    <row r="21" spans="1:12" ht="24" thickTop="1">
      <c r="A21" s="41">
        <f>รายวันทั่วไป!B3</f>
        <v>2556</v>
      </c>
      <c r="B21" s="42"/>
      <c r="C21" s="43"/>
      <c r="D21" s="44"/>
      <c r="E21" s="45"/>
      <c r="F21" s="46"/>
      <c r="G21" s="47">
        <f>A21</f>
        <v>2556</v>
      </c>
      <c r="H21" s="42"/>
      <c r="I21" s="43"/>
      <c r="J21" s="44"/>
      <c r="K21" s="45"/>
      <c r="L21" s="42"/>
    </row>
    <row r="22" spans="1:12" ht="48">
      <c r="A22" s="48" t="str">
        <f>รายวันทั่วไป!A5</f>
        <v>ก.ค.</v>
      </c>
      <c r="B22" s="48">
        <f>รายวันทั่วไป!B5</f>
        <v>1</v>
      </c>
      <c r="C22" s="58" t="s">
        <v>0</v>
      </c>
      <c r="D22" s="44" t="s">
        <v>56</v>
      </c>
      <c r="E22" s="50">
        <f>รายวันทั่วไป!F6</f>
        <v>70000</v>
      </c>
      <c r="F22" s="53" t="s">
        <v>60</v>
      </c>
      <c r="G22" s="52" t="str">
        <f>A22</f>
        <v>ก.ค.</v>
      </c>
      <c r="H22" s="42">
        <f>รายวันทั่วไป!B26</f>
        <v>12</v>
      </c>
      <c r="I22" s="58" t="str">
        <f>รายวันทั่วไป!C26</f>
        <v>เครื่องตกแต่งสำนักงาน</v>
      </c>
      <c r="J22" s="44" t="s">
        <v>56</v>
      </c>
      <c r="K22" s="50">
        <f>รายวันทั่วไป!H27</f>
        <v>22000</v>
      </c>
      <c r="L22" s="53" t="s">
        <v>60</v>
      </c>
    </row>
    <row r="23" spans="1:12" ht="24">
      <c r="A23" s="48"/>
      <c r="B23" s="42">
        <f>รายวันทั่วไป!B20</f>
        <v>9</v>
      </c>
      <c r="C23" s="58" t="str">
        <f>รายวันทั่วไป!D21</f>
        <v>เงินสด</v>
      </c>
      <c r="D23" s="44" t="s">
        <v>56</v>
      </c>
      <c r="E23" s="50">
        <f>รายวันทั่วไป!F20</f>
        <v>90000</v>
      </c>
      <c r="F23" s="53" t="s">
        <v>60</v>
      </c>
      <c r="G23" s="52"/>
      <c r="H23" s="42">
        <f>รายวันทั่วไป!B47</f>
        <v>19</v>
      </c>
      <c r="I23" s="58" t="str">
        <f>รายวันทั่วไป!C47</f>
        <v>เงินสด</v>
      </c>
      <c r="J23" s="44" t="s">
        <v>57</v>
      </c>
      <c r="K23" s="50">
        <f>รายวันทั่วไป!H48</f>
        <v>30000</v>
      </c>
      <c r="L23" s="53" t="s">
        <v>60</v>
      </c>
    </row>
    <row r="24" spans="1:12" ht="24">
      <c r="A24" s="48"/>
      <c r="B24" s="42">
        <f>รายวันทั่วไป!B38</f>
        <v>16</v>
      </c>
      <c r="C24" s="58" t="str">
        <f>รายวันทั่วไป!D39</f>
        <v>รายได้ค่าบริการ</v>
      </c>
      <c r="D24" s="44" t="s">
        <v>57</v>
      </c>
      <c r="E24" s="50">
        <f>รายวันทั่วไป!F38</f>
        <v>8000</v>
      </c>
      <c r="F24" s="53" t="s">
        <v>60</v>
      </c>
      <c r="G24" s="52"/>
      <c r="H24" s="42">
        <f>รายวันทั่วไป!B50</f>
        <v>22</v>
      </c>
      <c r="I24" s="58" t="str">
        <f>รายวันทั่วไป!C50</f>
        <v>เจ้าหนี้</v>
      </c>
      <c r="J24" s="44" t="s">
        <v>57</v>
      </c>
      <c r="K24" s="50">
        <f>รายวันทั่วไป!H51</f>
        <v>15000</v>
      </c>
      <c r="L24" s="53" t="s">
        <v>60</v>
      </c>
    </row>
    <row r="25" spans="1:12" ht="24">
      <c r="A25" s="48"/>
      <c r="B25" s="42">
        <f>รายวันทั่วไป!B53</f>
        <v>26</v>
      </c>
      <c r="C25" s="58" t="str">
        <f>รายวันทั่วไป!D54</f>
        <v>ลูกหนี้</v>
      </c>
      <c r="D25" s="44" t="s">
        <v>57</v>
      </c>
      <c r="E25" s="50">
        <f>รายวันทั่วไป!F53</f>
        <v>7000</v>
      </c>
      <c r="F25" s="53" t="s">
        <v>60</v>
      </c>
      <c r="G25" s="52"/>
      <c r="H25" s="42">
        <f>รายวันทั่วไป!B59</f>
        <v>31</v>
      </c>
      <c r="I25" s="58" t="str">
        <f>รายวันทั่วไป!C59</f>
        <v>เงินเดือน</v>
      </c>
      <c r="J25" s="44" t="s">
        <v>57</v>
      </c>
      <c r="K25" s="50">
        <f>รายวันทั่วไป!H60</f>
        <v>19000</v>
      </c>
      <c r="L25" s="53" t="s">
        <v>60</v>
      </c>
    </row>
    <row r="26" spans="1:12" ht="24">
      <c r="A26" s="48"/>
      <c r="B26" s="42"/>
      <c r="C26" s="59">
        <f>E26-K26</f>
        <v>89000</v>
      </c>
      <c r="D26" s="60"/>
      <c r="E26" s="56">
        <f>SUM(E22:E25)</f>
        <v>175000</v>
      </c>
      <c r="F26" s="61"/>
      <c r="G26" s="62"/>
      <c r="H26" s="63"/>
      <c r="I26" s="64"/>
      <c r="J26" s="60"/>
      <c r="K26" s="56">
        <f>SUM(K22:K25)</f>
        <v>86000</v>
      </c>
      <c r="L26" s="136"/>
    </row>
    <row r="27" spans="1:12" s="164" customFormat="1" ht="24">
      <c r="A27" s="152"/>
      <c r="B27" s="153"/>
      <c r="C27" s="165"/>
      <c r="D27" s="155"/>
      <c r="E27" s="161"/>
      <c r="F27" s="153"/>
      <c r="G27" s="158"/>
      <c r="H27" s="153"/>
      <c r="I27" s="166" t="s">
        <v>83</v>
      </c>
      <c r="J27" s="160" t="s">
        <v>84</v>
      </c>
      <c r="K27" s="161">
        <f>E26-K26</f>
        <v>89000</v>
      </c>
      <c r="L27" s="162"/>
    </row>
    <row r="28" spans="1:12" s="164" customFormat="1" ht="24">
      <c r="A28" s="152"/>
      <c r="B28" s="153"/>
      <c r="C28" s="165"/>
      <c r="D28" s="155"/>
      <c r="E28" s="161">
        <f>SUM(E26:E27)</f>
        <v>175000</v>
      </c>
      <c r="F28" s="153"/>
      <c r="G28" s="158"/>
      <c r="H28" s="153"/>
      <c r="I28" s="154"/>
      <c r="J28" s="155"/>
      <c r="K28" s="161">
        <f>SUM(K26:K27)</f>
        <v>175000</v>
      </c>
      <c r="L28" s="162"/>
    </row>
    <row r="29" spans="1:12" s="164" customFormat="1" ht="24">
      <c r="A29" s="152" t="s">
        <v>85</v>
      </c>
      <c r="B29" s="153">
        <v>1</v>
      </c>
      <c r="C29" s="154" t="s">
        <v>86</v>
      </c>
      <c r="D29" s="160" t="s">
        <v>84</v>
      </c>
      <c r="E29" s="161">
        <f>K27</f>
        <v>89000</v>
      </c>
      <c r="F29" s="162"/>
      <c r="G29" s="158"/>
      <c r="H29" s="153"/>
      <c r="I29" s="166"/>
      <c r="J29" s="155"/>
      <c r="K29" s="161"/>
      <c r="L29" s="162"/>
    </row>
    <row r="30" spans="1:12" ht="24">
      <c r="A30" s="48"/>
      <c r="B30" s="42"/>
      <c r="C30" s="58"/>
      <c r="D30" s="44"/>
      <c r="E30" s="50"/>
      <c r="F30" s="136"/>
      <c r="G30" s="52"/>
      <c r="H30" s="42"/>
      <c r="I30" s="58"/>
      <c r="J30" s="44"/>
      <c r="K30" s="50"/>
      <c r="L30" s="136"/>
    </row>
    <row r="31" spans="1:12" ht="24">
      <c r="A31" s="48"/>
      <c r="B31" s="42"/>
      <c r="L31" s="42"/>
    </row>
    <row r="33" spans="1:12" ht="24">
      <c r="A33" s="200" t="s">
        <v>45</v>
      </c>
      <c r="B33" s="200"/>
      <c r="C33" s="200"/>
      <c r="D33" s="200"/>
      <c r="E33" s="200"/>
      <c r="F33" s="200"/>
      <c r="G33" s="200"/>
      <c r="H33" s="200"/>
      <c r="I33" s="200"/>
      <c r="J33" s="200"/>
      <c r="K33" s="30" t="s">
        <v>5</v>
      </c>
      <c r="L33" s="30">
        <v>103</v>
      </c>
    </row>
    <row r="34" spans="1:2" ht="24" thickBot="1">
      <c r="A34" s="37"/>
      <c r="B34" s="37"/>
    </row>
    <row r="35" spans="1:12" ht="48.75" thickBot="1" thickTop="1">
      <c r="A35" s="199" t="s">
        <v>3</v>
      </c>
      <c r="B35" s="199"/>
      <c r="C35" s="38" t="s">
        <v>4</v>
      </c>
      <c r="D35" s="39" t="s">
        <v>41</v>
      </c>
      <c r="E35" s="197" t="s">
        <v>7</v>
      </c>
      <c r="F35" s="198"/>
      <c r="G35" s="199" t="s">
        <v>43</v>
      </c>
      <c r="H35" s="199"/>
      <c r="I35" s="38" t="s">
        <v>4</v>
      </c>
      <c r="J35" s="39" t="s">
        <v>41</v>
      </c>
      <c r="K35" s="197" t="s">
        <v>10</v>
      </c>
      <c r="L35" s="199"/>
    </row>
    <row r="36" spans="1:12" ht="24" thickTop="1">
      <c r="A36" s="41">
        <f>รายวันทั่วไป!B3</f>
        <v>2556</v>
      </c>
      <c r="B36" s="42"/>
      <c r="C36" s="43"/>
      <c r="D36" s="44"/>
      <c r="E36" s="45"/>
      <c r="F36" s="46"/>
      <c r="G36" s="47">
        <f>A36</f>
        <v>2556</v>
      </c>
      <c r="H36" s="42"/>
      <c r="I36" s="43"/>
      <c r="J36" s="44"/>
      <c r="K36" s="45"/>
      <c r="L36" s="42"/>
    </row>
    <row r="37" spans="1:12" ht="24">
      <c r="A37" s="48" t="str">
        <f>รายวันทั่วไป!A5</f>
        <v>ก.ค.</v>
      </c>
      <c r="B37" s="42">
        <f>รายวันทั่วไป!B44</f>
        <v>18</v>
      </c>
      <c r="C37" s="58" t="str">
        <f>รายวันทั่วไป!D45</f>
        <v>รายได้ค่าบริการ</v>
      </c>
      <c r="D37" s="44" t="s">
        <v>58</v>
      </c>
      <c r="E37" s="50">
        <f>รายวันทั่วไป!F44</f>
        <v>7800</v>
      </c>
      <c r="F37" s="53" t="s">
        <v>60</v>
      </c>
      <c r="G37" s="52" t="str">
        <f>A37</f>
        <v>ก.ค.</v>
      </c>
      <c r="H37" s="42">
        <f>รายวันทั่วไป!B53</f>
        <v>26</v>
      </c>
      <c r="I37" s="58" t="str">
        <f>รายวันทั่วไป!C53</f>
        <v>เงินฝากธนาคาร</v>
      </c>
      <c r="J37" s="44" t="s">
        <v>58</v>
      </c>
      <c r="K37" s="50">
        <f>รายวันทั่วไป!H54</f>
        <v>7000</v>
      </c>
      <c r="L37" s="53" t="s">
        <v>60</v>
      </c>
    </row>
    <row r="38" spans="1:12" ht="24">
      <c r="A38" s="48"/>
      <c r="B38" s="42"/>
      <c r="C38" s="59">
        <f>E38-K38</f>
        <v>800</v>
      </c>
      <c r="D38" s="60"/>
      <c r="E38" s="56">
        <f>SUM(E37)</f>
        <v>7800</v>
      </c>
      <c r="F38" s="61"/>
      <c r="G38" s="62"/>
      <c r="H38" s="63"/>
      <c r="I38" s="64"/>
      <c r="J38" s="60"/>
      <c r="K38" s="56">
        <f>SUM(K37)</f>
        <v>7000</v>
      </c>
      <c r="L38" s="42"/>
    </row>
    <row r="39" spans="1:12" s="164" customFormat="1" ht="24">
      <c r="A39" s="152"/>
      <c r="B39" s="153"/>
      <c r="C39" s="154"/>
      <c r="D39" s="155"/>
      <c r="E39" s="156"/>
      <c r="F39" s="157"/>
      <c r="G39" s="158"/>
      <c r="H39" s="153">
        <v>31</v>
      </c>
      <c r="I39" s="166" t="s">
        <v>83</v>
      </c>
      <c r="J39" s="160" t="s">
        <v>84</v>
      </c>
      <c r="K39" s="161">
        <f>E38-K38</f>
        <v>800</v>
      </c>
      <c r="L39" s="153"/>
    </row>
    <row r="40" spans="1:12" s="164" customFormat="1" ht="24">
      <c r="A40" s="152"/>
      <c r="B40" s="153"/>
      <c r="C40" s="154"/>
      <c r="D40" s="155"/>
      <c r="E40" s="161">
        <f>SUM(E38:E39)</f>
        <v>7800</v>
      </c>
      <c r="F40" s="157"/>
      <c r="G40" s="158"/>
      <c r="H40" s="153"/>
      <c r="I40" s="154"/>
      <c r="J40" s="155"/>
      <c r="K40" s="161">
        <f>SUM(K38:K39)</f>
        <v>7800</v>
      </c>
      <c r="L40" s="153"/>
    </row>
    <row r="41" spans="1:12" s="164" customFormat="1" ht="24">
      <c r="A41" s="152" t="s">
        <v>85</v>
      </c>
      <c r="B41" s="153">
        <v>1</v>
      </c>
      <c r="C41" s="154" t="s">
        <v>86</v>
      </c>
      <c r="D41" s="160" t="s">
        <v>84</v>
      </c>
      <c r="E41" s="161">
        <f>K39</f>
        <v>800</v>
      </c>
      <c r="F41" s="157"/>
      <c r="G41" s="158"/>
      <c r="H41" s="153"/>
      <c r="I41" s="154"/>
      <c r="J41" s="155"/>
      <c r="K41" s="156"/>
      <c r="L41" s="153"/>
    </row>
    <row r="42" spans="1:12" s="164" customFormat="1" ht="24">
      <c r="A42" s="152"/>
      <c r="B42" s="153"/>
      <c r="C42" s="154"/>
      <c r="D42" s="155"/>
      <c r="E42" s="156"/>
      <c r="F42" s="157"/>
      <c r="G42" s="158"/>
      <c r="H42" s="153"/>
      <c r="I42" s="154"/>
      <c r="J42" s="155"/>
      <c r="K42" s="156"/>
      <c r="L42" s="153"/>
    </row>
    <row r="43" spans="1:12" ht="24">
      <c r="A43" s="200" t="s">
        <v>46</v>
      </c>
      <c r="B43" s="200"/>
      <c r="C43" s="200"/>
      <c r="D43" s="200"/>
      <c r="E43" s="200"/>
      <c r="F43" s="200"/>
      <c r="G43" s="200"/>
      <c r="H43" s="200"/>
      <c r="I43" s="200"/>
      <c r="J43" s="200"/>
      <c r="K43" s="30" t="s">
        <v>5</v>
      </c>
      <c r="L43" s="30">
        <v>104</v>
      </c>
    </row>
    <row r="44" spans="1:2" ht="24" thickBot="1">
      <c r="A44" s="37"/>
      <c r="B44" s="37"/>
    </row>
    <row r="45" spans="1:12" ht="48.75" thickBot="1" thickTop="1">
      <c r="A45" s="199" t="s">
        <v>3</v>
      </c>
      <c r="B45" s="199"/>
      <c r="C45" s="38" t="s">
        <v>4</v>
      </c>
      <c r="D45" s="39" t="s">
        <v>41</v>
      </c>
      <c r="E45" s="197" t="s">
        <v>7</v>
      </c>
      <c r="F45" s="198"/>
      <c r="G45" s="199" t="s">
        <v>43</v>
      </c>
      <c r="H45" s="199"/>
      <c r="I45" s="38" t="s">
        <v>4</v>
      </c>
      <c r="J45" s="39" t="s">
        <v>41</v>
      </c>
      <c r="K45" s="197" t="s">
        <v>10</v>
      </c>
      <c r="L45" s="199"/>
    </row>
    <row r="46" spans="1:12" ht="24" thickTop="1">
      <c r="A46" s="41">
        <v>2556</v>
      </c>
      <c r="B46" s="42"/>
      <c r="C46" s="43"/>
      <c r="D46" s="44"/>
      <c r="E46" s="45"/>
      <c r="F46" s="46"/>
      <c r="G46" s="167">
        <f>A46</f>
        <v>2556</v>
      </c>
      <c r="H46" s="153"/>
      <c r="I46" s="154"/>
      <c r="J46" s="155"/>
      <c r="K46" s="168"/>
      <c r="L46" s="42"/>
    </row>
    <row r="47" spans="1:12" ht="24">
      <c r="A47" s="48" t="str">
        <f>รายวันทั่วไป!A5</f>
        <v>ก.ค.</v>
      </c>
      <c r="B47" s="42">
        <f>รายวันทั่วไป!B35</f>
        <v>14</v>
      </c>
      <c r="C47" s="58" t="str">
        <f>รายวันทั่วไป!D36</f>
        <v>เงินสด</v>
      </c>
      <c r="D47" s="44" t="s">
        <v>58</v>
      </c>
      <c r="E47" s="50">
        <f>รายวันทั่วไป!F35</f>
        <v>4000</v>
      </c>
      <c r="F47" s="53" t="s">
        <v>60</v>
      </c>
      <c r="G47" s="158" t="str">
        <f>A47</f>
        <v>ก.ค.</v>
      </c>
      <c r="H47" s="153">
        <v>31</v>
      </c>
      <c r="I47" s="154" t="s">
        <v>83</v>
      </c>
      <c r="J47" s="160" t="s">
        <v>84</v>
      </c>
      <c r="K47" s="161">
        <f>E49</f>
        <v>54000</v>
      </c>
      <c r="L47" s="42"/>
    </row>
    <row r="48" spans="1:12" ht="24">
      <c r="A48" s="48"/>
      <c r="B48" s="42">
        <f>รายวันทั่วไป!B41</f>
        <v>17</v>
      </c>
      <c r="C48" s="58" t="str">
        <f>รายวันทั่วไป!D42</f>
        <v>เจ้าหนี้</v>
      </c>
      <c r="D48" s="44" t="s">
        <v>58</v>
      </c>
      <c r="E48" s="50">
        <f>รายวันทั่วไป!F41</f>
        <v>50000</v>
      </c>
      <c r="F48" s="53" t="s">
        <v>60</v>
      </c>
      <c r="G48" s="158"/>
      <c r="H48" s="153"/>
      <c r="I48" s="154"/>
      <c r="J48" s="155"/>
      <c r="K48" s="156"/>
      <c r="L48" s="42"/>
    </row>
    <row r="49" spans="1:12" ht="24">
      <c r="A49" s="48"/>
      <c r="B49" s="42"/>
      <c r="C49" s="59">
        <f>E49</f>
        <v>54000</v>
      </c>
      <c r="D49" s="60"/>
      <c r="E49" s="56">
        <f>SUM(E47:E48)</f>
        <v>54000</v>
      </c>
      <c r="F49" s="46"/>
      <c r="G49" s="158"/>
      <c r="H49" s="153"/>
      <c r="I49" s="154"/>
      <c r="J49" s="155"/>
      <c r="K49" s="161">
        <f>SUM(K47:K48)</f>
        <v>54000</v>
      </c>
      <c r="L49" s="42"/>
    </row>
    <row r="50" spans="1:12" ht="24">
      <c r="A50" s="152" t="s">
        <v>85</v>
      </c>
      <c r="B50" s="153">
        <v>1</v>
      </c>
      <c r="C50" s="166" t="s">
        <v>86</v>
      </c>
      <c r="D50" s="160" t="s">
        <v>84</v>
      </c>
      <c r="E50" s="161">
        <f>K47</f>
        <v>54000</v>
      </c>
      <c r="F50" s="46"/>
      <c r="G50" s="52"/>
      <c r="H50" s="42"/>
      <c r="I50" s="43"/>
      <c r="J50" s="44"/>
      <c r="K50" s="54"/>
      <c r="L50" s="42"/>
    </row>
    <row r="51" spans="1:12" ht="24">
      <c r="A51" s="48"/>
      <c r="B51" s="42"/>
      <c r="C51" s="43"/>
      <c r="D51" s="44"/>
      <c r="E51" s="54"/>
      <c r="F51" s="46"/>
      <c r="G51" s="52"/>
      <c r="H51" s="42"/>
      <c r="I51" s="43"/>
      <c r="J51" s="44"/>
      <c r="K51" s="54"/>
      <c r="L51" s="42"/>
    </row>
    <row r="53" spans="1:12" ht="24">
      <c r="A53" s="200" t="s">
        <v>47</v>
      </c>
      <c r="B53" s="200"/>
      <c r="C53" s="200"/>
      <c r="D53" s="200"/>
      <c r="E53" s="200"/>
      <c r="F53" s="200"/>
      <c r="G53" s="200"/>
      <c r="H53" s="200"/>
      <c r="I53" s="200"/>
      <c r="J53" s="200"/>
      <c r="K53" s="30" t="s">
        <v>5</v>
      </c>
      <c r="L53" s="30">
        <v>105</v>
      </c>
    </row>
    <row r="54" spans="1:2" ht="24" thickBot="1">
      <c r="A54" s="37"/>
      <c r="B54" s="37"/>
    </row>
    <row r="55" spans="1:12" ht="48.75" thickBot="1" thickTop="1">
      <c r="A55" s="199" t="s">
        <v>3</v>
      </c>
      <c r="B55" s="199"/>
      <c r="C55" s="38" t="s">
        <v>4</v>
      </c>
      <c r="D55" s="39" t="s">
        <v>41</v>
      </c>
      <c r="E55" s="197" t="s">
        <v>7</v>
      </c>
      <c r="F55" s="198"/>
      <c r="G55" s="199" t="s">
        <v>43</v>
      </c>
      <c r="H55" s="199"/>
      <c r="I55" s="38" t="s">
        <v>4</v>
      </c>
      <c r="J55" s="39" t="s">
        <v>41</v>
      </c>
      <c r="K55" s="197" t="s">
        <v>10</v>
      </c>
      <c r="L55" s="199"/>
    </row>
    <row r="56" spans="1:12" ht="24" thickTop="1">
      <c r="A56" s="47">
        <v>2556</v>
      </c>
      <c r="B56" s="42"/>
      <c r="C56" s="43"/>
      <c r="D56" s="44"/>
      <c r="E56" s="45"/>
      <c r="F56" s="46"/>
      <c r="G56" s="47"/>
      <c r="H56" s="42"/>
      <c r="I56" s="43"/>
      <c r="J56" s="44"/>
      <c r="K56" s="45"/>
      <c r="L56" s="42"/>
    </row>
    <row r="57" spans="1:12" ht="24">
      <c r="A57" s="48" t="str">
        <f>รายวันทั่วไป!A5</f>
        <v>ก.ค.</v>
      </c>
      <c r="B57" s="48">
        <f>รายวันทั่วไป!B5</f>
        <v>1</v>
      </c>
      <c r="C57" s="58" t="s">
        <v>0</v>
      </c>
      <c r="D57" s="44" t="s">
        <v>59</v>
      </c>
      <c r="E57" s="50">
        <f>รายวันทั่วไป!F7</f>
        <v>35000</v>
      </c>
      <c r="F57" s="53" t="s">
        <v>60</v>
      </c>
      <c r="G57" s="158" t="str">
        <f>A57</f>
        <v>ก.ค.</v>
      </c>
      <c r="H57" s="153">
        <v>31</v>
      </c>
      <c r="I57" s="154" t="s">
        <v>83</v>
      </c>
      <c r="J57" s="160" t="s">
        <v>84</v>
      </c>
      <c r="K57" s="161">
        <f>E59</f>
        <v>115000</v>
      </c>
      <c r="L57" s="42"/>
    </row>
    <row r="58" spans="1:12" ht="24">
      <c r="A58" s="48"/>
      <c r="B58" s="42">
        <f>รายวันทั่วไป!B14</f>
        <v>3</v>
      </c>
      <c r="C58" s="58" t="str">
        <f>รายวันทั่วไป!D15</f>
        <v>เจ้าหนี้</v>
      </c>
      <c r="D58" s="44" t="s">
        <v>59</v>
      </c>
      <c r="E58" s="50">
        <f>รายวันทั่วไป!F14</f>
        <v>80000</v>
      </c>
      <c r="F58" s="53" t="s">
        <v>60</v>
      </c>
      <c r="G58" s="158"/>
      <c r="H58" s="153"/>
      <c r="I58" s="154"/>
      <c r="J58" s="155"/>
      <c r="K58" s="156"/>
      <c r="L58" s="42"/>
    </row>
    <row r="59" spans="1:12" ht="24">
      <c r="A59" s="48"/>
      <c r="B59" s="42"/>
      <c r="C59" s="59">
        <f>E59</f>
        <v>115000</v>
      </c>
      <c r="D59" s="60"/>
      <c r="E59" s="56">
        <f>SUM(E57:E58)</f>
        <v>115000</v>
      </c>
      <c r="F59" s="46"/>
      <c r="G59" s="158"/>
      <c r="H59" s="153"/>
      <c r="I59" s="154"/>
      <c r="J59" s="155"/>
      <c r="K59" s="161">
        <f>SUM(K57:K58)</f>
        <v>115000</v>
      </c>
      <c r="L59" s="42"/>
    </row>
    <row r="60" spans="1:12" ht="24">
      <c r="A60" s="152" t="s">
        <v>85</v>
      </c>
      <c r="B60" s="153">
        <v>1</v>
      </c>
      <c r="C60" s="166" t="s">
        <v>86</v>
      </c>
      <c r="D60" s="160" t="s">
        <v>84</v>
      </c>
      <c r="E60" s="161">
        <f>K57</f>
        <v>115000</v>
      </c>
      <c r="F60" s="46"/>
      <c r="G60" s="52"/>
      <c r="H60" s="42"/>
      <c r="I60" s="43"/>
      <c r="J60" s="44"/>
      <c r="K60" s="54"/>
      <c r="L60" s="42"/>
    </row>
    <row r="61" spans="1:12" ht="24">
      <c r="A61" s="48"/>
      <c r="B61" s="42"/>
      <c r="C61" s="43"/>
      <c r="D61" s="44"/>
      <c r="E61" s="54"/>
      <c r="F61" s="46"/>
      <c r="G61" s="52"/>
      <c r="H61" s="42"/>
      <c r="I61" s="43"/>
      <c r="J61" s="44"/>
      <c r="K61" s="54"/>
      <c r="L61" s="42"/>
    </row>
    <row r="62" spans="1:12" ht="24">
      <c r="A62" s="48"/>
      <c r="B62" s="42"/>
      <c r="C62" s="43"/>
      <c r="D62" s="44"/>
      <c r="E62" s="54"/>
      <c r="F62" s="46"/>
      <c r="G62" s="52"/>
      <c r="H62" s="42"/>
      <c r="I62" s="43"/>
      <c r="J62" s="44"/>
      <c r="K62" s="54"/>
      <c r="L62" s="42"/>
    </row>
    <row r="63" spans="1:12" ht="24">
      <c r="A63" s="48"/>
      <c r="B63" s="42"/>
      <c r="C63" s="43"/>
      <c r="D63" s="44"/>
      <c r="E63" s="54"/>
      <c r="F63" s="46"/>
      <c r="G63" s="52"/>
      <c r="H63" s="42"/>
      <c r="I63" s="43"/>
      <c r="J63" s="44"/>
      <c r="K63" s="54"/>
      <c r="L63" s="42"/>
    </row>
    <row r="64" spans="1:12" ht="24">
      <c r="A64" s="65"/>
      <c r="C64" s="31"/>
      <c r="E64" s="66"/>
      <c r="F64" s="67"/>
      <c r="G64" s="66"/>
      <c r="I64" s="31"/>
      <c r="K64" s="66"/>
      <c r="L64" s="40"/>
    </row>
    <row r="66" spans="1:12" ht="24">
      <c r="A66" s="200" t="s">
        <v>48</v>
      </c>
      <c r="B66" s="200"/>
      <c r="C66" s="200"/>
      <c r="D66" s="200"/>
      <c r="E66" s="200"/>
      <c r="F66" s="200"/>
      <c r="G66" s="200"/>
      <c r="H66" s="200"/>
      <c r="I66" s="200"/>
      <c r="J66" s="200"/>
      <c r="K66" s="30" t="s">
        <v>5</v>
      </c>
      <c r="L66" s="30">
        <v>106</v>
      </c>
    </row>
    <row r="67" spans="1:2" ht="24" thickBot="1">
      <c r="A67" s="37"/>
      <c r="B67" s="37"/>
    </row>
    <row r="68" spans="1:12" ht="48.75" thickBot="1" thickTop="1">
      <c r="A68" s="199" t="s">
        <v>3</v>
      </c>
      <c r="B68" s="199"/>
      <c r="C68" s="38" t="s">
        <v>4</v>
      </c>
      <c r="D68" s="39" t="s">
        <v>41</v>
      </c>
      <c r="E68" s="197" t="s">
        <v>7</v>
      </c>
      <c r="F68" s="198"/>
      <c r="G68" s="199" t="s">
        <v>43</v>
      </c>
      <c r="H68" s="199"/>
      <c r="I68" s="38" t="s">
        <v>4</v>
      </c>
      <c r="J68" s="39" t="s">
        <v>41</v>
      </c>
      <c r="K68" s="197" t="s">
        <v>10</v>
      </c>
      <c r="L68" s="199"/>
    </row>
    <row r="69" spans="1:12" ht="24" thickTop="1">
      <c r="A69" s="41">
        <f>รายวันทั่วไป!B3</f>
        <v>2556</v>
      </c>
      <c r="B69" s="42"/>
      <c r="C69" s="43"/>
      <c r="D69" s="44"/>
      <c r="E69" s="45"/>
      <c r="F69" s="157"/>
      <c r="G69" s="167">
        <f>A69</f>
        <v>2556</v>
      </c>
      <c r="H69" s="153"/>
      <c r="I69" s="154"/>
      <c r="J69" s="155"/>
      <c r="K69" s="168"/>
      <c r="L69" s="42"/>
    </row>
    <row r="70" spans="1:12" ht="24">
      <c r="A70" s="48" t="str">
        <f>รายวันทั่วไป!A5</f>
        <v>ก.ค.</v>
      </c>
      <c r="B70" s="42">
        <f>รายวันทั่วไป!B26</f>
        <v>12</v>
      </c>
      <c r="C70" s="58" t="str">
        <f>รายวันทั่วไป!D27</f>
        <v>เงินฝากธนาคาร</v>
      </c>
      <c r="D70" s="44" t="s">
        <v>59</v>
      </c>
      <c r="E70" s="50">
        <f>รายวันทั่วไป!F26</f>
        <v>22000</v>
      </c>
      <c r="F70" s="171" t="s">
        <v>60</v>
      </c>
      <c r="G70" s="158" t="str">
        <f>A70</f>
        <v>ก.ค.</v>
      </c>
      <c r="H70" s="153">
        <v>31</v>
      </c>
      <c r="I70" s="154" t="s">
        <v>83</v>
      </c>
      <c r="J70" s="160" t="s">
        <v>84</v>
      </c>
      <c r="K70" s="161">
        <f>E71</f>
        <v>22000</v>
      </c>
      <c r="L70" s="42"/>
    </row>
    <row r="71" spans="1:12" ht="24">
      <c r="A71" s="48"/>
      <c r="B71" s="42"/>
      <c r="C71" s="59">
        <f>E71</f>
        <v>22000</v>
      </c>
      <c r="D71" s="60"/>
      <c r="E71" s="56">
        <f>SUM(E70)</f>
        <v>22000</v>
      </c>
      <c r="F71" s="157"/>
      <c r="G71" s="158"/>
      <c r="H71" s="153"/>
      <c r="I71" s="154"/>
      <c r="J71" s="155"/>
      <c r="K71" s="161">
        <f>SUM(K70)</f>
        <v>22000</v>
      </c>
      <c r="L71" s="42"/>
    </row>
    <row r="72" spans="1:12" ht="24">
      <c r="A72" s="152" t="s">
        <v>85</v>
      </c>
      <c r="B72" s="153">
        <v>1</v>
      </c>
      <c r="C72" s="166" t="s">
        <v>86</v>
      </c>
      <c r="D72" s="160" t="s">
        <v>84</v>
      </c>
      <c r="E72" s="161">
        <f>K70</f>
        <v>22000</v>
      </c>
      <c r="F72" s="46"/>
      <c r="G72" s="52"/>
      <c r="H72" s="42"/>
      <c r="I72" s="43"/>
      <c r="J72" s="44"/>
      <c r="K72" s="54"/>
      <c r="L72" s="42"/>
    </row>
    <row r="73" spans="1:12" ht="24">
      <c r="A73" s="48"/>
      <c r="B73" s="42"/>
      <c r="C73" s="43"/>
      <c r="D73" s="44"/>
      <c r="E73" s="54"/>
      <c r="F73" s="46"/>
      <c r="G73" s="52"/>
      <c r="H73" s="42"/>
      <c r="I73" s="43"/>
      <c r="J73" s="44"/>
      <c r="K73" s="54"/>
      <c r="L73" s="42"/>
    </row>
    <row r="74" spans="1:12" ht="24">
      <c r="A74" s="200" t="s">
        <v>49</v>
      </c>
      <c r="B74" s="200"/>
      <c r="C74" s="200"/>
      <c r="D74" s="200"/>
      <c r="E74" s="200"/>
      <c r="F74" s="200"/>
      <c r="G74" s="200"/>
      <c r="H74" s="200"/>
      <c r="I74" s="200"/>
      <c r="J74" s="200"/>
      <c r="K74" s="30" t="s">
        <v>5</v>
      </c>
      <c r="L74" s="30">
        <v>201</v>
      </c>
    </row>
    <row r="75" spans="1:2" ht="24" thickBot="1">
      <c r="A75" s="37"/>
      <c r="B75" s="37"/>
    </row>
    <row r="76" spans="1:12" ht="48.75" thickBot="1" thickTop="1">
      <c r="A76" s="199" t="s">
        <v>3</v>
      </c>
      <c r="B76" s="199"/>
      <c r="C76" s="38" t="s">
        <v>4</v>
      </c>
      <c r="D76" s="39" t="s">
        <v>41</v>
      </c>
      <c r="E76" s="197" t="s">
        <v>7</v>
      </c>
      <c r="F76" s="198"/>
      <c r="G76" s="199" t="s">
        <v>43</v>
      </c>
      <c r="H76" s="199"/>
      <c r="I76" s="38" t="s">
        <v>4</v>
      </c>
      <c r="J76" s="39" t="s">
        <v>41</v>
      </c>
      <c r="K76" s="197" t="s">
        <v>10</v>
      </c>
      <c r="L76" s="199"/>
    </row>
    <row r="77" spans="1:12" ht="24" thickTop="1">
      <c r="A77" s="41">
        <f>G77</f>
        <v>2556</v>
      </c>
      <c r="B77" s="42"/>
      <c r="C77" s="43"/>
      <c r="D77" s="44"/>
      <c r="E77" s="45"/>
      <c r="F77" s="46"/>
      <c r="G77" s="47">
        <f>รายวันทั่วไป!B3</f>
        <v>2556</v>
      </c>
      <c r="H77" s="42"/>
      <c r="I77" s="43"/>
      <c r="J77" s="44"/>
      <c r="K77" s="45"/>
      <c r="L77" s="42"/>
    </row>
    <row r="78" spans="1:12" ht="24">
      <c r="A78" s="48" t="str">
        <f>G78</f>
        <v>ก.ค.</v>
      </c>
      <c r="B78" s="42">
        <f>รายวันทั่วไป!B50</f>
        <v>22</v>
      </c>
      <c r="C78" s="58" t="str">
        <f>รายวันทั่วไป!D51</f>
        <v>เงินฝากธนาคาร</v>
      </c>
      <c r="D78" s="44" t="s">
        <v>58</v>
      </c>
      <c r="E78" s="50">
        <f>รายวันทั่วไป!F50</f>
        <v>15000</v>
      </c>
      <c r="F78" s="53" t="s">
        <v>60</v>
      </c>
      <c r="G78" s="137" t="str">
        <f>รายวันทั่วไป!A5</f>
        <v>ก.ค.</v>
      </c>
      <c r="H78" s="138">
        <f>รายวันทั่วไป!B5</f>
        <v>1</v>
      </c>
      <c r="I78" s="58" t="s">
        <v>0</v>
      </c>
      <c r="J78" s="44" t="s">
        <v>59</v>
      </c>
      <c r="K78" s="50">
        <f>รายวันทั่วไป!H8</f>
        <v>41000</v>
      </c>
      <c r="L78" s="53" t="s">
        <v>60</v>
      </c>
    </row>
    <row r="79" spans="1:12" ht="21" customHeight="1">
      <c r="A79" s="48"/>
      <c r="B79" s="42"/>
      <c r="C79" s="43"/>
      <c r="D79" s="44"/>
      <c r="E79" s="56">
        <f>SUM(E78)</f>
        <v>15000</v>
      </c>
      <c r="F79" s="46"/>
      <c r="G79" s="52"/>
      <c r="H79" s="42">
        <f>รายวันทั่วไป!B14</f>
        <v>3</v>
      </c>
      <c r="I79" s="58" t="str">
        <f>รายวันทั่วไป!C14</f>
        <v>เครื่องใช้สำนักงาน</v>
      </c>
      <c r="J79" s="44" t="s">
        <v>59</v>
      </c>
      <c r="K79" s="50">
        <f>รายวันทั่วไป!H15</f>
        <v>80000</v>
      </c>
      <c r="L79" s="53" t="s">
        <v>60</v>
      </c>
    </row>
    <row r="80" spans="1:12" ht="24">
      <c r="A80" s="152"/>
      <c r="B80" s="153">
        <v>31</v>
      </c>
      <c r="C80" s="154" t="s">
        <v>83</v>
      </c>
      <c r="D80" s="160" t="s">
        <v>84</v>
      </c>
      <c r="E80" s="161">
        <f>K81-E79</f>
        <v>156000</v>
      </c>
      <c r="F80" s="46"/>
      <c r="G80" s="52"/>
      <c r="H80" s="42">
        <f>รายวันทั่วไป!B41</f>
        <v>17</v>
      </c>
      <c r="I80" s="58" t="str">
        <f>รายวันทั่วไป!C41</f>
        <v>วัสดุสำนักงาน</v>
      </c>
      <c r="J80" s="44" t="s">
        <v>58</v>
      </c>
      <c r="K80" s="50">
        <f>รายวันทั่วไป!H42</f>
        <v>50000</v>
      </c>
      <c r="L80" s="53" t="s">
        <v>60</v>
      </c>
    </row>
    <row r="81" spans="1:12" ht="24">
      <c r="A81" s="152"/>
      <c r="B81" s="153"/>
      <c r="C81" s="154"/>
      <c r="D81" s="155"/>
      <c r="E81" s="161">
        <f>SUM(E79:E80)</f>
        <v>171000</v>
      </c>
      <c r="F81" s="46"/>
      <c r="G81" s="52"/>
      <c r="H81" s="42"/>
      <c r="I81" s="59">
        <f>K81-E79</f>
        <v>156000</v>
      </c>
      <c r="J81" s="60"/>
      <c r="K81" s="56">
        <f>SUM(K78:K80)</f>
        <v>171000</v>
      </c>
      <c r="L81" s="42"/>
    </row>
    <row r="82" spans="1:12" ht="24">
      <c r="A82" s="48"/>
      <c r="B82" s="42"/>
      <c r="C82" s="43"/>
      <c r="D82" s="44"/>
      <c r="E82" s="54"/>
      <c r="F82" s="46"/>
      <c r="G82" s="152" t="s">
        <v>85</v>
      </c>
      <c r="H82" s="153">
        <v>1</v>
      </c>
      <c r="I82" s="166" t="s">
        <v>86</v>
      </c>
      <c r="J82" s="160" t="s">
        <v>84</v>
      </c>
      <c r="K82" s="161">
        <f>E80</f>
        <v>156000</v>
      </c>
      <c r="L82" s="42"/>
    </row>
    <row r="83" spans="1:12" ht="24">
      <c r="A83" s="48"/>
      <c r="B83" s="42"/>
      <c r="C83" s="43"/>
      <c r="D83" s="44"/>
      <c r="E83" s="54"/>
      <c r="F83" s="46"/>
      <c r="G83" s="52"/>
      <c r="H83" s="42"/>
      <c r="I83" s="43"/>
      <c r="J83" s="44"/>
      <c r="K83" s="54"/>
      <c r="L83" s="42"/>
    </row>
    <row r="84" spans="1:12" ht="24">
      <c r="A84" s="48"/>
      <c r="B84" s="42"/>
      <c r="C84" s="43"/>
      <c r="D84" s="44"/>
      <c r="E84" s="54"/>
      <c r="F84" s="46"/>
      <c r="G84" s="52"/>
      <c r="H84" s="42"/>
      <c r="I84" s="43"/>
      <c r="J84" s="44"/>
      <c r="K84" s="54"/>
      <c r="L84" s="42"/>
    </row>
    <row r="86" spans="1:12" ht="24">
      <c r="A86" s="200" t="s">
        <v>50</v>
      </c>
      <c r="B86" s="200"/>
      <c r="C86" s="200"/>
      <c r="D86" s="200"/>
      <c r="E86" s="200"/>
      <c r="F86" s="200"/>
      <c r="G86" s="200"/>
      <c r="H86" s="200"/>
      <c r="I86" s="200"/>
      <c r="J86" s="200"/>
      <c r="K86" s="30" t="s">
        <v>5</v>
      </c>
      <c r="L86" s="30">
        <v>301</v>
      </c>
    </row>
    <row r="87" spans="1:2" ht="24" thickBot="1">
      <c r="A87" s="37"/>
      <c r="B87" s="37"/>
    </row>
    <row r="88" spans="1:12" ht="48.75" thickBot="1" thickTop="1">
      <c r="A88" s="199" t="s">
        <v>3</v>
      </c>
      <c r="B88" s="199"/>
      <c r="C88" s="38" t="s">
        <v>4</v>
      </c>
      <c r="D88" s="39" t="s">
        <v>41</v>
      </c>
      <c r="E88" s="197" t="s">
        <v>7</v>
      </c>
      <c r="F88" s="198"/>
      <c r="G88" s="199" t="s">
        <v>43</v>
      </c>
      <c r="H88" s="199"/>
      <c r="I88" s="38" t="s">
        <v>4</v>
      </c>
      <c r="J88" s="39" t="s">
        <v>41</v>
      </c>
      <c r="K88" s="197" t="s">
        <v>10</v>
      </c>
      <c r="L88" s="199"/>
    </row>
    <row r="89" spans="1:12" ht="24" thickTop="1">
      <c r="A89" s="169">
        <f>G89</f>
        <v>2556</v>
      </c>
      <c r="B89" s="153"/>
      <c r="C89" s="154"/>
      <c r="D89" s="155"/>
      <c r="E89" s="168"/>
      <c r="F89" s="46"/>
      <c r="G89" s="47">
        <f>รายวันทั่วไป!B3</f>
        <v>2556</v>
      </c>
      <c r="H89" s="42"/>
      <c r="I89" s="43"/>
      <c r="J89" s="44"/>
      <c r="K89" s="45"/>
      <c r="L89" s="42"/>
    </row>
    <row r="90" spans="1:12" ht="24">
      <c r="A90" s="152" t="str">
        <f>G90</f>
        <v>ก.ค.</v>
      </c>
      <c r="B90" s="153">
        <v>31</v>
      </c>
      <c r="C90" s="166" t="str">
        <f>ปิดบัญชี!D17</f>
        <v>กำไรขาดทุน</v>
      </c>
      <c r="D90" s="155" t="s">
        <v>82</v>
      </c>
      <c r="E90" s="170">
        <f>ปิดบัญชี!F16</f>
        <v>6250</v>
      </c>
      <c r="F90" s="46"/>
      <c r="G90" s="52" t="str">
        <f>รายวันทั่วไป!A5</f>
        <v>ก.ค.</v>
      </c>
      <c r="H90" s="42">
        <f>รายวันทั่วไป!B5</f>
        <v>1</v>
      </c>
      <c r="I90" s="58" t="s">
        <v>0</v>
      </c>
      <c r="J90" s="44" t="s">
        <v>59</v>
      </c>
      <c r="K90" s="50">
        <f>รายวันทั่วไป!H9</f>
        <v>164000</v>
      </c>
      <c r="L90" s="53" t="s">
        <v>60</v>
      </c>
    </row>
    <row r="91" spans="1:12" ht="24">
      <c r="A91" s="152"/>
      <c r="B91" s="153"/>
      <c r="C91" s="166" t="s">
        <v>83</v>
      </c>
      <c r="D91" s="160" t="s">
        <v>84</v>
      </c>
      <c r="E91" s="161">
        <f>K91-E90</f>
        <v>157750</v>
      </c>
      <c r="F91" s="46"/>
      <c r="G91" s="52"/>
      <c r="H91" s="42"/>
      <c r="I91" s="59">
        <f>K91</f>
        <v>164000</v>
      </c>
      <c r="J91" s="60"/>
      <c r="K91" s="56">
        <f>SUM(K90)</f>
        <v>164000</v>
      </c>
      <c r="L91" s="42"/>
    </row>
    <row r="92" spans="1:12" ht="24">
      <c r="A92" s="152"/>
      <c r="B92" s="153"/>
      <c r="C92" s="154"/>
      <c r="D92" s="155"/>
      <c r="E92" s="161">
        <f>SUM(E90:E91)</f>
        <v>164000</v>
      </c>
      <c r="F92" s="46"/>
      <c r="G92" s="158"/>
      <c r="H92" s="153"/>
      <c r="I92" s="154"/>
      <c r="J92" s="155"/>
      <c r="K92" s="161">
        <f>SUM(K91)</f>
        <v>164000</v>
      </c>
      <c r="L92" s="42"/>
    </row>
    <row r="93" spans="1:12" ht="24">
      <c r="A93" s="48"/>
      <c r="B93" s="42"/>
      <c r="C93" s="43"/>
      <c r="D93" s="44"/>
      <c r="E93" s="54"/>
      <c r="F93" s="46"/>
      <c r="G93" s="158" t="s">
        <v>85</v>
      </c>
      <c r="H93" s="153">
        <v>1</v>
      </c>
      <c r="I93" s="166" t="s">
        <v>86</v>
      </c>
      <c r="J93" s="160" t="s">
        <v>84</v>
      </c>
      <c r="K93" s="161">
        <f>E91</f>
        <v>157750</v>
      </c>
      <c r="L93" s="42"/>
    </row>
    <row r="94" spans="1:12" ht="24">
      <c r="A94" s="48"/>
      <c r="B94" s="42"/>
      <c r="C94" s="43"/>
      <c r="D94" s="44"/>
      <c r="E94" s="54"/>
      <c r="F94" s="46"/>
      <c r="G94" s="52"/>
      <c r="H94" s="42"/>
      <c r="I94" s="43"/>
      <c r="J94" s="44"/>
      <c r="K94" s="54"/>
      <c r="L94" s="42"/>
    </row>
    <row r="95" spans="1:12" ht="24">
      <c r="A95" s="48"/>
      <c r="B95" s="42"/>
      <c r="C95" s="43"/>
      <c r="D95" s="44"/>
      <c r="E95" s="54"/>
      <c r="F95" s="46"/>
      <c r="G95" s="52"/>
      <c r="H95" s="42"/>
      <c r="I95" s="43"/>
      <c r="J95" s="44"/>
      <c r="K95" s="54"/>
      <c r="L95" s="42"/>
    </row>
    <row r="97" spans="1:12" ht="24">
      <c r="A97" s="200" t="s">
        <v>51</v>
      </c>
      <c r="B97" s="200"/>
      <c r="C97" s="200"/>
      <c r="D97" s="200"/>
      <c r="E97" s="200"/>
      <c r="F97" s="200"/>
      <c r="G97" s="200"/>
      <c r="H97" s="200"/>
      <c r="I97" s="200"/>
      <c r="J97" s="200"/>
      <c r="K97" s="30" t="s">
        <v>5</v>
      </c>
      <c r="L97" s="30">
        <v>401</v>
      </c>
    </row>
    <row r="98" spans="1:2" ht="24" thickBot="1">
      <c r="A98" s="37"/>
      <c r="B98" s="37"/>
    </row>
    <row r="99" spans="1:12" ht="48.75" thickBot="1" thickTop="1">
      <c r="A99" s="199" t="s">
        <v>3</v>
      </c>
      <c r="B99" s="199"/>
      <c r="C99" s="38" t="s">
        <v>4</v>
      </c>
      <c r="D99" s="39" t="s">
        <v>41</v>
      </c>
      <c r="E99" s="197" t="s">
        <v>7</v>
      </c>
      <c r="F99" s="198"/>
      <c r="G99" s="199" t="s">
        <v>43</v>
      </c>
      <c r="H99" s="199"/>
      <c r="I99" s="38" t="s">
        <v>4</v>
      </c>
      <c r="J99" s="39" t="s">
        <v>41</v>
      </c>
      <c r="K99" s="197" t="s">
        <v>10</v>
      </c>
      <c r="L99" s="199"/>
    </row>
    <row r="100" spans="1:12" ht="24" thickTop="1">
      <c r="A100" s="169">
        <v>2556</v>
      </c>
      <c r="B100" s="153"/>
      <c r="C100" s="154"/>
      <c r="D100" s="155"/>
      <c r="E100" s="168"/>
      <c r="F100" s="46"/>
      <c r="G100" s="47">
        <f>รายวันทั่วไป!B3</f>
        <v>2556</v>
      </c>
      <c r="H100" s="42"/>
      <c r="I100" s="43"/>
      <c r="J100" s="44"/>
      <c r="K100" s="45"/>
      <c r="L100" s="42"/>
    </row>
    <row r="101" spans="1:12" ht="24">
      <c r="A101" s="152" t="str">
        <f>G101</f>
        <v>ก.ค.</v>
      </c>
      <c r="B101" s="153">
        <v>31</v>
      </c>
      <c r="C101" s="166" t="str">
        <f>ปิดบัญชี!D6</f>
        <v>กำไรขาดทุน</v>
      </c>
      <c r="D101" s="155" t="s">
        <v>80</v>
      </c>
      <c r="E101" s="161">
        <f>ปิดบัญชี!F5</f>
        <v>20850</v>
      </c>
      <c r="F101" s="46"/>
      <c r="G101" s="52" t="str">
        <f>รายวันทั่วไป!A5</f>
        <v>ก.ค.</v>
      </c>
      <c r="H101" s="42">
        <f>รายวันทั่วไป!B11</f>
        <v>2</v>
      </c>
      <c r="I101" s="58" t="str">
        <f>รายวันทั่วไป!C11</f>
        <v>เงินสด</v>
      </c>
      <c r="J101" s="44" t="s">
        <v>59</v>
      </c>
      <c r="K101" s="50">
        <f>รายวันทั่วไป!H12</f>
        <v>5050</v>
      </c>
      <c r="L101" s="53" t="s">
        <v>60</v>
      </c>
    </row>
    <row r="102" spans="1:12" ht="24">
      <c r="A102" s="152"/>
      <c r="B102" s="153"/>
      <c r="C102" s="154"/>
      <c r="D102" s="155"/>
      <c r="E102" s="156"/>
      <c r="F102" s="46"/>
      <c r="G102" s="52"/>
      <c r="H102" s="42">
        <f>รายวันทั่วไป!B38</f>
        <v>16</v>
      </c>
      <c r="I102" s="58" t="str">
        <f>รายวันทั่วไป!C38</f>
        <v>เงินฝากธนาคาร</v>
      </c>
      <c r="J102" s="44" t="s">
        <v>58</v>
      </c>
      <c r="K102" s="50">
        <f>รายวันทั่วไป!H39</f>
        <v>8000</v>
      </c>
      <c r="L102" s="53" t="s">
        <v>60</v>
      </c>
    </row>
    <row r="103" spans="1:12" ht="24">
      <c r="A103" s="48"/>
      <c r="B103" s="42"/>
      <c r="C103" s="43"/>
      <c r="D103" s="44"/>
      <c r="E103" s="54"/>
      <c r="F103" s="46"/>
      <c r="G103" s="52"/>
      <c r="H103" s="42">
        <f>รายวันทั่วไป!B44</f>
        <v>18</v>
      </c>
      <c r="I103" s="58" t="str">
        <f>รายวันทั่วไป!C44</f>
        <v>ลูกหนี้</v>
      </c>
      <c r="J103" s="44" t="s">
        <v>58</v>
      </c>
      <c r="K103" s="50">
        <f>รายวันทั่วไป!H45</f>
        <v>7800</v>
      </c>
      <c r="L103" s="53" t="s">
        <v>60</v>
      </c>
    </row>
    <row r="104" spans="1:12" ht="24">
      <c r="A104" s="48"/>
      <c r="B104" s="42"/>
      <c r="C104" s="43"/>
      <c r="D104" s="44"/>
      <c r="E104" s="161">
        <f>SUM(E101:E103)</f>
        <v>20850</v>
      </c>
      <c r="F104" s="46"/>
      <c r="G104" s="52"/>
      <c r="H104" s="42"/>
      <c r="I104" s="59">
        <f>K104</f>
        <v>20850</v>
      </c>
      <c r="J104" s="60"/>
      <c r="K104" s="56">
        <f>SUM(K101:K103)</f>
        <v>20850</v>
      </c>
      <c r="L104" s="42"/>
    </row>
    <row r="105" spans="1:12" ht="24">
      <c r="A105" s="48"/>
      <c r="B105" s="42"/>
      <c r="C105" s="43"/>
      <c r="D105" s="44"/>
      <c r="E105" s="54"/>
      <c r="F105" s="46"/>
      <c r="G105" s="52"/>
      <c r="H105" s="42"/>
      <c r="I105" s="43"/>
      <c r="J105" s="44"/>
      <c r="K105" s="54"/>
      <c r="L105" s="42"/>
    </row>
    <row r="107" spans="1:12" ht="24">
      <c r="A107" s="200" t="s">
        <v>52</v>
      </c>
      <c r="B107" s="200"/>
      <c r="C107" s="200"/>
      <c r="D107" s="200"/>
      <c r="E107" s="200"/>
      <c r="F107" s="200"/>
      <c r="G107" s="200"/>
      <c r="H107" s="200"/>
      <c r="I107" s="200"/>
      <c r="J107" s="200"/>
      <c r="K107" s="30" t="s">
        <v>5</v>
      </c>
      <c r="L107" s="30">
        <v>501</v>
      </c>
    </row>
    <row r="108" spans="1:2" ht="24" thickBot="1">
      <c r="A108" s="37"/>
      <c r="B108" s="37"/>
    </row>
    <row r="109" spans="1:12" ht="48.75" thickBot="1" thickTop="1">
      <c r="A109" s="199" t="s">
        <v>3</v>
      </c>
      <c r="B109" s="199"/>
      <c r="C109" s="38" t="s">
        <v>4</v>
      </c>
      <c r="D109" s="39" t="s">
        <v>41</v>
      </c>
      <c r="E109" s="197" t="s">
        <v>7</v>
      </c>
      <c r="F109" s="198"/>
      <c r="G109" s="199" t="s">
        <v>43</v>
      </c>
      <c r="H109" s="199"/>
      <c r="I109" s="38" t="s">
        <v>4</v>
      </c>
      <c r="J109" s="39" t="s">
        <v>41</v>
      </c>
      <c r="K109" s="197" t="s">
        <v>10</v>
      </c>
      <c r="L109" s="199"/>
    </row>
    <row r="110" spans="1:12" ht="24" thickTop="1">
      <c r="A110" s="41">
        <f>รายวันทั่วไป!B3</f>
        <v>2556</v>
      </c>
      <c r="B110" s="42"/>
      <c r="C110" s="43"/>
      <c r="D110" s="44"/>
      <c r="E110" s="45"/>
      <c r="F110" s="46"/>
      <c r="G110" s="167">
        <f>A110</f>
        <v>2556</v>
      </c>
      <c r="H110" s="153"/>
      <c r="I110" s="154"/>
      <c r="J110" s="155"/>
      <c r="K110" s="168"/>
      <c r="L110" s="42"/>
    </row>
    <row r="111" spans="1:12" ht="24">
      <c r="A111" s="48" t="str">
        <f>รายวันทั่วไป!A5</f>
        <v>ก.ค.</v>
      </c>
      <c r="B111" s="42">
        <f>รายวันทั่วไป!B17</f>
        <v>6</v>
      </c>
      <c r="C111" s="58" t="str">
        <f>รายวันทั่วไป!D18</f>
        <v>เงินสด</v>
      </c>
      <c r="D111" s="44" t="s">
        <v>59</v>
      </c>
      <c r="E111" s="50">
        <f>รายวันทั่วไป!F17</f>
        <v>6000</v>
      </c>
      <c r="F111" s="53" t="s">
        <v>60</v>
      </c>
      <c r="G111" s="158" t="str">
        <f>A111</f>
        <v>ก.ค.</v>
      </c>
      <c r="H111" s="153">
        <v>31</v>
      </c>
      <c r="I111" s="166" t="str">
        <f>ปิดบัญชี!C9</f>
        <v>กำไรขาดทุน</v>
      </c>
      <c r="J111" s="155" t="s">
        <v>80</v>
      </c>
      <c r="K111" s="161">
        <f>ปิดบัญชี!H10</f>
        <v>6000</v>
      </c>
      <c r="L111" s="42"/>
    </row>
    <row r="112" spans="1:12" ht="24">
      <c r="A112" s="48"/>
      <c r="B112" s="42"/>
      <c r="C112" s="59">
        <f>E112</f>
        <v>6000</v>
      </c>
      <c r="D112" s="60"/>
      <c r="E112" s="56">
        <f>SUM(E111)</f>
        <v>6000</v>
      </c>
      <c r="F112" s="46"/>
      <c r="G112" s="158"/>
      <c r="H112" s="153"/>
      <c r="I112" s="154"/>
      <c r="J112" s="155"/>
      <c r="K112" s="161">
        <f>SUM(K111)</f>
        <v>6000</v>
      </c>
      <c r="L112" s="42"/>
    </row>
    <row r="113" spans="1:12" ht="24">
      <c r="A113" s="48"/>
      <c r="B113" s="42"/>
      <c r="C113" s="43"/>
      <c r="D113" s="44"/>
      <c r="E113" s="54"/>
      <c r="F113" s="46"/>
      <c r="G113" s="52"/>
      <c r="H113" s="42"/>
      <c r="I113" s="43"/>
      <c r="J113" s="44"/>
      <c r="K113" s="54"/>
      <c r="L113" s="42"/>
    </row>
    <row r="115" spans="1:12" ht="24">
      <c r="A115" s="200" t="s">
        <v>53</v>
      </c>
      <c r="B115" s="200"/>
      <c r="C115" s="200"/>
      <c r="D115" s="200"/>
      <c r="E115" s="200"/>
      <c r="F115" s="200"/>
      <c r="G115" s="200"/>
      <c r="H115" s="200"/>
      <c r="I115" s="200"/>
      <c r="J115" s="200"/>
      <c r="K115" s="30" t="s">
        <v>5</v>
      </c>
      <c r="L115" s="30">
        <v>502</v>
      </c>
    </row>
    <row r="116" spans="1:2" ht="24" thickBot="1">
      <c r="A116" s="37"/>
      <c r="B116" s="37"/>
    </row>
    <row r="117" spans="1:12" ht="48.75" thickBot="1" thickTop="1">
      <c r="A117" s="199" t="s">
        <v>3</v>
      </c>
      <c r="B117" s="199"/>
      <c r="C117" s="38" t="s">
        <v>4</v>
      </c>
      <c r="D117" s="39" t="s">
        <v>41</v>
      </c>
      <c r="E117" s="197" t="s">
        <v>7</v>
      </c>
      <c r="F117" s="198"/>
      <c r="G117" s="199" t="s">
        <v>43</v>
      </c>
      <c r="H117" s="199"/>
      <c r="I117" s="38" t="s">
        <v>4</v>
      </c>
      <c r="J117" s="39" t="s">
        <v>41</v>
      </c>
      <c r="K117" s="197" t="s">
        <v>10</v>
      </c>
      <c r="L117" s="199"/>
    </row>
    <row r="118" spans="1:12" ht="24" thickTop="1">
      <c r="A118" s="41">
        <f>รายวันทั่วไป!B3</f>
        <v>2556</v>
      </c>
      <c r="B118" s="42"/>
      <c r="C118" s="43"/>
      <c r="D118" s="44"/>
      <c r="E118" s="45"/>
      <c r="F118" s="46"/>
      <c r="G118" s="167">
        <f>A118</f>
        <v>2556</v>
      </c>
      <c r="H118" s="153"/>
      <c r="I118" s="154"/>
      <c r="J118" s="155"/>
      <c r="K118" s="168"/>
      <c r="L118" s="42"/>
    </row>
    <row r="119" spans="1:12" ht="24">
      <c r="A119" s="48" t="str">
        <f>รายวันทั่วไป!A5</f>
        <v>ก.ค.</v>
      </c>
      <c r="B119" s="42">
        <f>รายวันทั่วไป!B23</f>
        <v>11</v>
      </c>
      <c r="C119" s="58" t="str">
        <f>รายวันทั่วไป!D24</f>
        <v>เงินสด</v>
      </c>
      <c r="D119" s="44" t="s">
        <v>59</v>
      </c>
      <c r="E119" s="54">
        <f>รายวันทั่วไป!F23</f>
        <v>600</v>
      </c>
      <c r="F119" s="53" t="s">
        <v>60</v>
      </c>
      <c r="G119" s="158" t="str">
        <f>A119</f>
        <v>ก.ค.</v>
      </c>
      <c r="H119" s="153">
        <v>31</v>
      </c>
      <c r="I119" s="154" t="str">
        <f>ปิดบัญชี!C9</f>
        <v>กำไรขาดทุน</v>
      </c>
      <c r="J119" s="155" t="s">
        <v>82</v>
      </c>
      <c r="K119" s="161">
        <f>ปิดบัญชี!H11</f>
        <v>600</v>
      </c>
      <c r="L119" s="42"/>
    </row>
    <row r="120" spans="1:12" ht="24">
      <c r="A120" s="48"/>
      <c r="B120" s="42"/>
      <c r="C120" s="64">
        <f>E120</f>
        <v>600</v>
      </c>
      <c r="D120" s="60"/>
      <c r="E120" s="172">
        <f>SUM(E119)</f>
        <v>600</v>
      </c>
      <c r="F120" s="46"/>
      <c r="G120" s="158"/>
      <c r="H120" s="153"/>
      <c r="I120" s="154"/>
      <c r="J120" s="155"/>
      <c r="K120" s="161">
        <f>SUM(K119)</f>
        <v>600</v>
      </c>
      <c r="L120" s="42"/>
    </row>
    <row r="121" spans="1:12" ht="24">
      <c r="A121" s="48"/>
      <c r="B121" s="42"/>
      <c r="C121" s="43"/>
      <c r="D121" s="44"/>
      <c r="E121" s="54"/>
      <c r="F121" s="46"/>
      <c r="G121" s="52"/>
      <c r="H121" s="42"/>
      <c r="I121" s="43"/>
      <c r="J121" s="44"/>
      <c r="K121" s="54"/>
      <c r="L121" s="42"/>
    </row>
    <row r="123" spans="1:12" ht="24">
      <c r="A123" s="200" t="s">
        <v>54</v>
      </c>
      <c r="B123" s="200"/>
      <c r="C123" s="200"/>
      <c r="D123" s="200"/>
      <c r="E123" s="200"/>
      <c r="F123" s="200"/>
      <c r="G123" s="200"/>
      <c r="H123" s="200"/>
      <c r="I123" s="200"/>
      <c r="J123" s="200"/>
      <c r="K123" s="30" t="s">
        <v>5</v>
      </c>
      <c r="L123" s="30">
        <v>503</v>
      </c>
    </row>
    <row r="124" spans="1:2" ht="24" thickBot="1">
      <c r="A124" s="37"/>
      <c r="B124" s="37"/>
    </row>
    <row r="125" spans="1:12" ht="48.75" thickBot="1" thickTop="1">
      <c r="A125" s="199" t="s">
        <v>3</v>
      </c>
      <c r="B125" s="199"/>
      <c r="C125" s="38" t="s">
        <v>4</v>
      </c>
      <c r="D125" s="39" t="s">
        <v>41</v>
      </c>
      <c r="E125" s="197" t="s">
        <v>7</v>
      </c>
      <c r="F125" s="198"/>
      <c r="G125" s="199" t="s">
        <v>43</v>
      </c>
      <c r="H125" s="199"/>
      <c r="I125" s="38" t="s">
        <v>4</v>
      </c>
      <c r="J125" s="39" t="s">
        <v>41</v>
      </c>
      <c r="K125" s="197" t="s">
        <v>10</v>
      </c>
      <c r="L125" s="199"/>
    </row>
    <row r="126" spans="1:12" ht="24" thickTop="1">
      <c r="A126" s="41">
        <v>2556</v>
      </c>
      <c r="B126" s="42"/>
      <c r="C126" s="43"/>
      <c r="D126" s="44"/>
      <c r="E126" s="45"/>
      <c r="F126" s="46"/>
      <c r="G126" s="167">
        <f>A126</f>
        <v>2556</v>
      </c>
      <c r="H126" s="153"/>
      <c r="I126" s="154"/>
      <c r="J126" s="155"/>
      <c r="K126" s="168"/>
      <c r="L126" s="42"/>
    </row>
    <row r="127" spans="1:12" ht="24">
      <c r="A127" s="48" t="str">
        <f>รายวันทั่วไป!A5</f>
        <v>ก.ค.</v>
      </c>
      <c r="B127" s="42">
        <f>รายวันทั่วไป!B56</f>
        <v>30</v>
      </c>
      <c r="C127" s="58" t="str">
        <f>รายวันทั่วไป!D57</f>
        <v>เงินสด</v>
      </c>
      <c r="D127" s="44" t="s">
        <v>58</v>
      </c>
      <c r="E127" s="50">
        <f>รายวันทั่วไป!F56</f>
        <v>1500</v>
      </c>
      <c r="F127" s="53" t="s">
        <v>60</v>
      </c>
      <c r="G127" s="158" t="str">
        <f>A127</f>
        <v>ก.ค.</v>
      </c>
      <c r="H127" s="153">
        <v>31</v>
      </c>
      <c r="I127" s="154" t="str">
        <f>ปิดบัญชี!C9</f>
        <v>กำไรขาดทุน</v>
      </c>
      <c r="J127" s="155" t="s">
        <v>82</v>
      </c>
      <c r="K127" s="161">
        <f>ปิดบัญชี!H12</f>
        <v>1500</v>
      </c>
      <c r="L127" s="42"/>
    </row>
    <row r="128" spans="1:12" ht="24">
      <c r="A128" s="48"/>
      <c r="B128" s="42"/>
      <c r="C128" s="59">
        <f>E128</f>
        <v>1500</v>
      </c>
      <c r="D128" s="60"/>
      <c r="E128" s="56">
        <f>SUM(E127)</f>
        <v>1500</v>
      </c>
      <c r="F128" s="46"/>
      <c r="G128" s="158"/>
      <c r="H128" s="153"/>
      <c r="I128" s="154"/>
      <c r="J128" s="155"/>
      <c r="K128" s="161">
        <f>SUM(K127)</f>
        <v>1500</v>
      </c>
      <c r="L128" s="42"/>
    </row>
    <row r="129" spans="1:12" ht="24">
      <c r="A129" s="48"/>
      <c r="B129" s="42"/>
      <c r="C129" s="43"/>
      <c r="D129" s="44"/>
      <c r="E129" s="54"/>
      <c r="F129" s="46"/>
      <c r="G129" s="52"/>
      <c r="H129" s="42"/>
      <c r="I129" s="43"/>
      <c r="J129" s="44"/>
      <c r="K129" s="54"/>
      <c r="L129" s="42"/>
    </row>
    <row r="130" spans="1:12" ht="24">
      <c r="A130" s="48"/>
      <c r="B130" s="42"/>
      <c r="C130" s="43"/>
      <c r="D130" s="44"/>
      <c r="E130" s="54"/>
      <c r="F130" s="46"/>
      <c r="G130" s="52"/>
      <c r="H130" s="42"/>
      <c r="I130" s="43"/>
      <c r="J130" s="44"/>
      <c r="K130" s="54"/>
      <c r="L130" s="42"/>
    </row>
    <row r="132" spans="1:12" ht="24">
      <c r="A132" s="200" t="s">
        <v>55</v>
      </c>
      <c r="B132" s="200"/>
      <c r="C132" s="200"/>
      <c r="D132" s="200"/>
      <c r="E132" s="200"/>
      <c r="F132" s="200"/>
      <c r="G132" s="200"/>
      <c r="H132" s="200"/>
      <c r="I132" s="200"/>
      <c r="J132" s="200"/>
      <c r="K132" s="30" t="s">
        <v>5</v>
      </c>
      <c r="L132" s="30">
        <v>504</v>
      </c>
    </row>
    <row r="133" spans="1:2" ht="24" thickBot="1">
      <c r="A133" s="37"/>
      <c r="B133" s="37"/>
    </row>
    <row r="134" spans="1:12" ht="48.75" thickBot="1" thickTop="1">
      <c r="A134" s="199" t="s">
        <v>3</v>
      </c>
      <c r="B134" s="199"/>
      <c r="C134" s="38" t="s">
        <v>4</v>
      </c>
      <c r="D134" s="39" t="s">
        <v>41</v>
      </c>
      <c r="E134" s="197" t="s">
        <v>7</v>
      </c>
      <c r="F134" s="198"/>
      <c r="G134" s="199" t="s">
        <v>43</v>
      </c>
      <c r="H134" s="199"/>
      <c r="I134" s="38" t="s">
        <v>4</v>
      </c>
      <c r="J134" s="39" t="s">
        <v>41</v>
      </c>
      <c r="K134" s="197" t="s">
        <v>10</v>
      </c>
      <c r="L134" s="199"/>
    </row>
    <row r="135" spans="1:12" ht="24" thickTop="1">
      <c r="A135" s="41">
        <v>2556</v>
      </c>
      <c r="B135" s="42"/>
      <c r="C135" s="43"/>
      <c r="D135" s="44"/>
      <c r="E135" s="45"/>
      <c r="F135" s="46"/>
      <c r="G135" s="167">
        <f>A135</f>
        <v>2556</v>
      </c>
      <c r="H135" s="153"/>
      <c r="I135" s="154"/>
      <c r="J135" s="155"/>
      <c r="K135" s="168"/>
      <c r="L135" s="42"/>
    </row>
    <row r="136" spans="1:12" ht="24">
      <c r="A136" s="48" t="str">
        <f>รายวันทั่วไป!A5</f>
        <v>ก.ค.</v>
      </c>
      <c r="B136" s="42">
        <f>รายวันทั่วไป!B59</f>
        <v>31</v>
      </c>
      <c r="C136" s="58" t="str">
        <f>รายวันทั่วไป!D60</f>
        <v>เงินฝากธนาคาร</v>
      </c>
      <c r="D136" s="44" t="s">
        <v>58</v>
      </c>
      <c r="E136" s="50">
        <f>รายวันทั่วไป!F59</f>
        <v>19000</v>
      </c>
      <c r="F136" s="53" t="s">
        <v>60</v>
      </c>
      <c r="G136" s="158" t="str">
        <f>A136</f>
        <v>ก.ค.</v>
      </c>
      <c r="H136" s="153">
        <v>31</v>
      </c>
      <c r="I136" s="154" t="str">
        <f>ปิดบัญชี!C9</f>
        <v>กำไรขาดทุน</v>
      </c>
      <c r="J136" s="155" t="s">
        <v>82</v>
      </c>
      <c r="K136" s="161">
        <f>ปิดบัญชี!H13</f>
        <v>19000</v>
      </c>
      <c r="L136" s="42"/>
    </row>
    <row r="137" spans="1:12" ht="24">
      <c r="A137" s="48"/>
      <c r="B137" s="42"/>
      <c r="C137" s="59">
        <f>E137</f>
        <v>19000</v>
      </c>
      <c r="D137" s="60"/>
      <c r="E137" s="56">
        <f>SUM(E136)</f>
        <v>19000</v>
      </c>
      <c r="F137" s="46"/>
      <c r="G137" s="158"/>
      <c r="H137" s="153"/>
      <c r="I137" s="154"/>
      <c r="J137" s="155"/>
      <c r="K137" s="161">
        <f>SUM(K136)</f>
        <v>19000</v>
      </c>
      <c r="L137" s="42"/>
    </row>
    <row r="138" spans="1:12" ht="24">
      <c r="A138" s="48"/>
      <c r="B138" s="42"/>
      <c r="C138" s="43"/>
      <c r="D138" s="44"/>
      <c r="E138" s="54"/>
      <c r="F138" s="46"/>
      <c r="G138" s="52"/>
      <c r="H138" s="42"/>
      <c r="I138" s="43"/>
      <c r="J138" s="44"/>
      <c r="K138" s="54"/>
      <c r="L138" s="42"/>
    </row>
    <row r="139" spans="1:12" ht="24">
      <c r="A139" s="40"/>
      <c r="C139" s="40"/>
      <c r="E139" s="40"/>
      <c r="F139" s="40"/>
      <c r="G139" s="40"/>
      <c r="I139" s="40"/>
      <c r="K139" s="40"/>
      <c r="L139" s="40"/>
    </row>
    <row r="140" spans="1:12" ht="24" hidden="1">
      <c r="A140" s="201" t="s">
        <v>81</v>
      </c>
      <c r="B140" s="201"/>
      <c r="C140" s="201"/>
      <c r="D140" s="201"/>
      <c r="E140" s="201"/>
      <c r="F140" s="201"/>
      <c r="G140" s="201"/>
      <c r="H140" s="201"/>
      <c r="I140" s="201"/>
      <c r="J140" s="201"/>
      <c r="K140" s="40" t="s">
        <v>5</v>
      </c>
      <c r="L140" s="40">
        <v>303</v>
      </c>
    </row>
    <row r="141" ht="24" hidden="1" thickBot="1"/>
    <row r="142" spans="1:12" ht="48.75" hidden="1" thickBot="1" thickTop="1">
      <c r="A142" s="199" t="s">
        <v>3</v>
      </c>
      <c r="B142" s="199"/>
      <c r="C142" s="38" t="s">
        <v>4</v>
      </c>
      <c r="D142" s="109" t="s">
        <v>41</v>
      </c>
      <c r="E142" s="197" t="s">
        <v>7</v>
      </c>
      <c r="F142" s="198"/>
      <c r="G142" s="199" t="s">
        <v>43</v>
      </c>
      <c r="H142" s="199"/>
      <c r="I142" s="38" t="s">
        <v>4</v>
      </c>
      <c r="J142" s="109" t="s">
        <v>41</v>
      </c>
      <c r="K142" s="197" t="s">
        <v>10</v>
      </c>
      <c r="L142" s="199"/>
    </row>
    <row r="143" spans="1:12" ht="24" hidden="1" thickTop="1">
      <c r="A143" s="41">
        <f>G143</f>
        <v>2556</v>
      </c>
      <c r="B143" s="42"/>
      <c r="C143" s="43"/>
      <c r="D143" s="44"/>
      <c r="E143" s="45"/>
      <c r="F143" s="46"/>
      <c r="G143" s="47">
        <v>2556</v>
      </c>
      <c r="H143" s="42"/>
      <c r="I143" s="43"/>
      <c r="J143" s="44"/>
      <c r="K143" s="45"/>
      <c r="L143" s="42"/>
    </row>
    <row r="144" spans="1:12" ht="24" hidden="1">
      <c r="A144" s="48" t="str">
        <f>G144</f>
        <v>ก.ค.</v>
      </c>
      <c r="B144" s="42">
        <f>H144</f>
        <v>31</v>
      </c>
      <c r="C144" s="58" t="str">
        <f>ปิดบัญชี!D10</f>
        <v>ค่าโฆษณา</v>
      </c>
      <c r="D144" s="44" t="str">
        <f>J144</f>
        <v>ร.ว.3</v>
      </c>
      <c r="E144" s="50">
        <f>ปิดบัญชี!H10</f>
        <v>6000</v>
      </c>
      <c r="F144" s="53"/>
      <c r="G144" s="52" t="str">
        <f>ปิดบัญชี!A5</f>
        <v>ก.ค.</v>
      </c>
      <c r="H144" s="42">
        <f>ปิดบัญชี!B5</f>
        <v>31</v>
      </c>
      <c r="I144" s="43" t="str">
        <f>ปิดบัญชี!C5</f>
        <v>รายได้ค่าบริการ</v>
      </c>
      <c r="J144" s="44" t="s">
        <v>82</v>
      </c>
      <c r="K144" s="50">
        <f>ปิดบัญชี!H6</f>
        <v>20850</v>
      </c>
      <c r="L144" s="42"/>
    </row>
    <row r="145" spans="1:12" ht="24" hidden="1">
      <c r="A145" s="48"/>
      <c r="B145" s="42"/>
      <c r="C145" s="58" t="str">
        <f>ปิดบัญชี!D11</f>
        <v>ค่าใช้จ่ายเบ็ดเตล็ด</v>
      </c>
      <c r="D145" s="60"/>
      <c r="E145" s="50">
        <f>ปิดบัญชี!H11</f>
        <v>600</v>
      </c>
      <c r="F145" s="46"/>
      <c r="G145" s="52"/>
      <c r="H145" s="42"/>
      <c r="I145" s="58" t="str">
        <f>ปิดบัญชี!C16</f>
        <v>ทุน</v>
      </c>
      <c r="J145" s="44" t="s">
        <v>82</v>
      </c>
      <c r="K145" s="50">
        <f>ปิดบัญชี!H17</f>
        <v>6250</v>
      </c>
      <c r="L145" s="42"/>
    </row>
    <row r="146" spans="1:12" ht="24" hidden="1">
      <c r="A146" s="48"/>
      <c r="B146" s="42"/>
      <c r="C146" s="58" t="str">
        <f>ปิดบัญชี!D12</f>
        <v>ค่าน้ำ-ค่าไฟฟ้า</v>
      </c>
      <c r="D146" s="44"/>
      <c r="E146" s="50">
        <f>ปิดบัญชี!H12</f>
        <v>1500</v>
      </c>
      <c r="F146" s="46"/>
      <c r="G146" s="52"/>
      <c r="H146" s="42"/>
      <c r="I146" s="43"/>
      <c r="J146" s="44"/>
      <c r="K146" s="54"/>
      <c r="L146" s="42"/>
    </row>
    <row r="147" spans="1:12" ht="24" hidden="1">
      <c r="A147" s="48"/>
      <c r="B147" s="42"/>
      <c r="C147" s="58" t="str">
        <f>ปิดบัญชี!D13</f>
        <v>เงินเดือน</v>
      </c>
      <c r="D147" s="44"/>
      <c r="E147" s="50">
        <f>ปิดบัญชี!H13</f>
        <v>19000</v>
      </c>
      <c r="F147" s="46"/>
      <c r="G147" s="52"/>
      <c r="H147" s="42"/>
      <c r="I147" s="43"/>
      <c r="J147" s="44"/>
      <c r="K147" s="54"/>
      <c r="L147" s="42"/>
    </row>
    <row r="148" spans="1:12" ht="24" hidden="1" thickBot="1">
      <c r="A148" s="48"/>
      <c r="B148" s="42"/>
      <c r="C148" s="58"/>
      <c r="D148" s="44"/>
      <c r="E148" s="132">
        <f>SUM(E144:E147)</f>
        <v>27100</v>
      </c>
      <c r="F148" s="46"/>
      <c r="G148" s="52"/>
      <c r="H148" s="42"/>
      <c r="I148" s="43"/>
      <c r="J148" s="44"/>
      <c r="K148" s="132">
        <f>SUM(K144:K147)</f>
        <v>27100</v>
      </c>
      <c r="L148" s="42"/>
    </row>
    <row r="149" spans="1:12" ht="24" hidden="1" thickTop="1">
      <c r="A149" s="48"/>
      <c r="B149" s="42"/>
      <c r="C149" s="43"/>
      <c r="D149" s="44"/>
      <c r="E149" s="54"/>
      <c r="F149" s="46"/>
      <c r="G149" s="52"/>
      <c r="H149" s="42"/>
      <c r="I149" s="43"/>
      <c r="J149" s="44"/>
      <c r="K149" s="54"/>
      <c r="L149" s="42"/>
    </row>
  </sheetData>
  <sheetProtection/>
  <mergeCells count="70">
    <mergeCell ref="A142:B142"/>
    <mergeCell ref="E142:F142"/>
    <mergeCell ref="G142:H142"/>
    <mergeCell ref="K142:L142"/>
    <mergeCell ref="A140:J140"/>
    <mergeCell ref="A132:J132"/>
    <mergeCell ref="A134:B134"/>
    <mergeCell ref="E134:F134"/>
    <mergeCell ref="G134:H134"/>
    <mergeCell ref="K134:L134"/>
    <mergeCell ref="A117:B117"/>
    <mergeCell ref="E117:F117"/>
    <mergeCell ref="G117:H117"/>
    <mergeCell ref="K117:L117"/>
    <mergeCell ref="A123:J123"/>
    <mergeCell ref="A125:B125"/>
    <mergeCell ref="E125:F125"/>
    <mergeCell ref="G125:H125"/>
    <mergeCell ref="K125:L125"/>
    <mergeCell ref="A107:J107"/>
    <mergeCell ref="A109:B109"/>
    <mergeCell ref="E109:F109"/>
    <mergeCell ref="G109:H109"/>
    <mergeCell ref="K109:L109"/>
    <mergeCell ref="A115:J115"/>
    <mergeCell ref="A88:B88"/>
    <mergeCell ref="E88:F88"/>
    <mergeCell ref="G88:H88"/>
    <mergeCell ref="K88:L88"/>
    <mergeCell ref="A97:J97"/>
    <mergeCell ref="A99:B99"/>
    <mergeCell ref="E99:F99"/>
    <mergeCell ref="G99:H99"/>
    <mergeCell ref="K99:L99"/>
    <mergeCell ref="A74:J74"/>
    <mergeCell ref="A76:B76"/>
    <mergeCell ref="E76:F76"/>
    <mergeCell ref="G76:H76"/>
    <mergeCell ref="K76:L76"/>
    <mergeCell ref="A86:J86"/>
    <mergeCell ref="A55:B55"/>
    <mergeCell ref="E55:F55"/>
    <mergeCell ref="G55:H55"/>
    <mergeCell ref="K55:L55"/>
    <mergeCell ref="A66:J66"/>
    <mergeCell ref="A68:B68"/>
    <mergeCell ref="E68:F68"/>
    <mergeCell ref="G68:H68"/>
    <mergeCell ref="K68:L68"/>
    <mergeCell ref="A43:J43"/>
    <mergeCell ref="A45:B45"/>
    <mergeCell ref="E45:F45"/>
    <mergeCell ref="G45:H45"/>
    <mergeCell ref="K45:L45"/>
    <mergeCell ref="A53:J53"/>
    <mergeCell ref="A20:B20"/>
    <mergeCell ref="E20:F20"/>
    <mergeCell ref="G20:H20"/>
    <mergeCell ref="K20:L20"/>
    <mergeCell ref="A33:J33"/>
    <mergeCell ref="A35:B35"/>
    <mergeCell ref="E35:F35"/>
    <mergeCell ref="G35:H35"/>
    <mergeCell ref="K35:L35"/>
    <mergeCell ref="E3:F3"/>
    <mergeCell ref="K3:L3"/>
    <mergeCell ref="A3:B3"/>
    <mergeCell ref="G3:H3"/>
    <mergeCell ref="A1:J1"/>
    <mergeCell ref="A18:J18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O15" sqref="O15"/>
    </sheetView>
  </sheetViews>
  <sheetFormatPr defaultColWidth="9.00390625" defaultRowHeight="15"/>
  <cols>
    <col min="1" max="1" width="21.28125" style="30" customWidth="1"/>
    <col min="2" max="2" width="5.28125" style="69" customWidth="1"/>
    <col min="3" max="3" width="8.57421875" style="30" customWidth="1"/>
    <col min="4" max="4" width="1.57421875" style="80" customWidth="1"/>
    <col min="5" max="5" width="7.140625" style="30" customWidth="1"/>
    <col min="6" max="6" width="1.8515625" style="80" customWidth="1"/>
    <col min="7" max="7" width="7.28125" style="30" customWidth="1"/>
    <col min="8" max="8" width="1.7109375" style="80" customWidth="1"/>
    <col min="9" max="9" width="7.28125" style="69" customWidth="1"/>
    <col min="10" max="10" width="1.421875" style="80" customWidth="1"/>
    <col min="11" max="11" width="7.28125" style="30" customWidth="1"/>
    <col min="12" max="12" width="1.57421875" style="80" customWidth="1"/>
    <col min="13" max="13" width="7.140625" style="30" customWidth="1"/>
    <col min="14" max="14" width="1.7109375" style="80" customWidth="1"/>
    <col min="15" max="16384" width="9.00390625" style="30" customWidth="1"/>
  </cols>
  <sheetData>
    <row r="1" spans="1:14" ht="24">
      <c r="A1" s="200" t="s">
        <v>67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ht="24">
      <c r="A2" s="200" t="s">
        <v>65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24">
      <c r="A3" s="200" t="s">
        <v>69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ht="24" thickBot="1"/>
    <row r="5" spans="1:14" ht="24" thickTop="1">
      <c r="A5" s="210" t="s">
        <v>66</v>
      </c>
      <c r="B5" s="212" t="s">
        <v>64</v>
      </c>
      <c r="C5" s="207" t="s">
        <v>61</v>
      </c>
      <c r="D5" s="207"/>
      <c r="E5" s="207"/>
      <c r="F5" s="207"/>
      <c r="G5" s="208" t="s">
        <v>62</v>
      </c>
      <c r="H5" s="207"/>
      <c r="I5" s="207"/>
      <c r="J5" s="209"/>
      <c r="K5" s="207" t="s">
        <v>63</v>
      </c>
      <c r="L5" s="207"/>
      <c r="M5" s="207"/>
      <c r="N5" s="207"/>
    </row>
    <row r="6" spans="1:14" ht="24" thickBot="1">
      <c r="A6" s="211"/>
      <c r="B6" s="213"/>
      <c r="C6" s="204" t="s">
        <v>7</v>
      </c>
      <c r="D6" s="204"/>
      <c r="E6" s="205" t="s">
        <v>10</v>
      </c>
      <c r="F6" s="206"/>
      <c r="G6" s="204" t="s">
        <v>7</v>
      </c>
      <c r="H6" s="204"/>
      <c r="I6" s="202" t="s">
        <v>10</v>
      </c>
      <c r="J6" s="203"/>
      <c r="K6" s="204" t="s">
        <v>7</v>
      </c>
      <c r="L6" s="204"/>
      <c r="M6" s="205" t="s">
        <v>10</v>
      </c>
      <c r="N6" s="204"/>
    </row>
    <row r="7" spans="1:14" ht="24" thickTop="1">
      <c r="A7" s="30" t="str">
        <f>แยกประเภท!A1</f>
        <v>บัญชี เงินสด</v>
      </c>
      <c r="B7" s="70">
        <f>แยกประเภท!L1</f>
        <v>101</v>
      </c>
      <c r="C7" s="34">
        <f>แยกประเภท!C8</f>
        <v>32950</v>
      </c>
      <c r="D7" s="81" t="s">
        <v>60</v>
      </c>
      <c r="E7" s="68"/>
      <c r="F7" s="81"/>
      <c r="H7" s="86"/>
      <c r="I7" s="71"/>
      <c r="J7" s="86"/>
      <c r="K7" s="34">
        <f aca="true" t="shared" si="0" ref="K7:K12">C7</f>
        <v>32950</v>
      </c>
      <c r="L7" s="81" t="s">
        <v>60</v>
      </c>
      <c r="M7" s="32"/>
      <c r="N7" s="90"/>
    </row>
    <row r="8" spans="1:14" ht="24">
      <c r="A8" s="30" t="str">
        <f>แยกประเภท!A18</f>
        <v>บัญชี เงินฝากธนาคาร</v>
      </c>
      <c r="B8" s="70">
        <f>แยกประเภท!L18</f>
        <v>102</v>
      </c>
      <c r="C8" s="34">
        <f>แยกประเภท!C26</f>
        <v>89000</v>
      </c>
      <c r="D8" s="82" t="s">
        <v>60</v>
      </c>
      <c r="E8" s="32"/>
      <c r="F8" s="83"/>
      <c r="H8" s="83"/>
      <c r="I8" s="71"/>
      <c r="J8" s="83"/>
      <c r="K8" s="34">
        <f t="shared" si="0"/>
        <v>89000</v>
      </c>
      <c r="L8" s="82" t="s">
        <v>60</v>
      </c>
      <c r="M8" s="32"/>
      <c r="N8" s="91"/>
    </row>
    <row r="9" spans="1:14" ht="24">
      <c r="A9" s="30" t="str">
        <f>แยกประเภท!A33</f>
        <v>บัญชี ลูกหนี้</v>
      </c>
      <c r="B9" s="70">
        <f>แยกประเภท!L33</f>
        <v>103</v>
      </c>
      <c r="C9" s="34">
        <f>แยกประเภท!C38</f>
        <v>800</v>
      </c>
      <c r="D9" s="82" t="s">
        <v>60</v>
      </c>
      <c r="E9" s="32"/>
      <c r="F9" s="83"/>
      <c r="H9" s="83"/>
      <c r="I9" s="71"/>
      <c r="J9" s="83"/>
      <c r="K9" s="34">
        <f t="shared" si="0"/>
        <v>800</v>
      </c>
      <c r="L9" s="82" t="s">
        <v>60</v>
      </c>
      <c r="M9" s="32"/>
      <c r="N9" s="91"/>
    </row>
    <row r="10" spans="1:14" ht="24">
      <c r="A10" s="30" t="str">
        <f>แยกประเภท!A43</f>
        <v>บัญชี วัสดุสำนักงาน</v>
      </c>
      <c r="B10" s="70">
        <f>แยกประเภท!L43</f>
        <v>104</v>
      </c>
      <c r="C10" s="34">
        <f>แยกประเภท!C49</f>
        <v>54000</v>
      </c>
      <c r="D10" s="82" t="s">
        <v>60</v>
      </c>
      <c r="E10" s="32"/>
      <c r="F10" s="83"/>
      <c r="H10" s="83"/>
      <c r="I10" s="71"/>
      <c r="J10" s="83"/>
      <c r="K10" s="34">
        <f t="shared" si="0"/>
        <v>54000</v>
      </c>
      <c r="L10" s="82" t="s">
        <v>60</v>
      </c>
      <c r="M10" s="32"/>
      <c r="N10" s="91"/>
    </row>
    <row r="11" spans="1:14" ht="24">
      <c r="A11" s="30" t="str">
        <f>แยกประเภท!A53</f>
        <v>บัญชี เครื่องใช้สำนักงาน</v>
      </c>
      <c r="B11" s="70">
        <f>แยกประเภท!L53</f>
        <v>105</v>
      </c>
      <c r="C11" s="34">
        <f>แยกประเภท!C59</f>
        <v>115000</v>
      </c>
      <c r="D11" s="82" t="s">
        <v>60</v>
      </c>
      <c r="E11" s="32"/>
      <c r="F11" s="83"/>
      <c r="H11" s="83"/>
      <c r="I11" s="71"/>
      <c r="J11" s="83"/>
      <c r="K11" s="34">
        <f t="shared" si="0"/>
        <v>115000</v>
      </c>
      <c r="L11" s="82" t="s">
        <v>60</v>
      </c>
      <c r="M11" s="32"/>
      <c r="N11" s="91"/>
    </row>
    <row r="12" spans="1:14" ht="24">
      <c r="A12" s="30" t="str">
        <f>แยกประเภท!A66</f>
        <v>บัญชี เครื่องตกแต่งสำนักงาน</v>
      </c>
      <c r="B12" s="70">
        <f>แยกประเภท!L66</f>
        <v>106</v>
      </c>
      <c r="C12" s="34">
        <f>แยกประเภท!C71</f>
        <v>22000</v>
      </c>
      <c r="D12" s="82" t="s">
        <v>60</v>
      </c>
      <c r="E12" s="32"/>
      <c r="F12" s="83"/>
      <c r="H12" s="83"/>
      <c r="I12" s="71"/>
      <c r="J12" s="83"/>
      <c r="K12" s="34">
        <f t="shared" si="0"/>
        <v>22000</v>
      </c>
      <c r="L12" s="82" t="s">
        <v>60</v>
      </c>
      <c r="M12" s="32"/>
      <c r="N12" s="91"/>
    </row>
    <row r="13" spans="1:14" ht="24">
      <c r="A13" s="30" t="str">
        <f>แยกประเภท!A74</f>
        <v>บัญชี เจ้าหนี้</v>
      </c>
      <c r="B13" s="70">
        <f>แยกประเภท!L74</f>
        <v>201</v>
      </c>
      <c r="D13" s="83"/>
      <c r="E13" s="33">
        <f>แยกประเภท!I81</f>
        <v>156000</v>
      </c>
      <c r="F13" s="82" t="s">
        <v>60</v>
      </c>
      <c r="H13" s="83"/>
      <c r="I13" s="71"/>
      <c r="J13" s="83"/>
      <c r="L13" s="83"/>
      <c r="M13" s="33">
        <f>E13</f>
        <v>156000</v>
      </c>
      <c r="N13" s="92" t="s">
        <v>60</v>
      </c>
    </row>
    <row r="14" spans="1:14" ht="24">
      <c r="A14" s="30" t="str">
        <f>แยกประเภท!A86</f>
        <v>บัญชี ทุน-นายต้นข้าว</v>
      </c>
      <c r="B14" s="70">
        <f>แยกประเภท!L86</f>
        <v>301</v>
      </c>
      <c r="D14" s="83"/>
      <c r="E14" s="33">
        <f>แยกประเภท!I91</f>
        <v>164000</v>
      </c>
      <c r="F14" s="82" t="s">
        <v>60</v>
      </c>
      <c r="H14" s="83"/>
      <c r="I14" s="71"/>
      <c r="J14" s="83"/>
      <c r="L14" s="83"/>
      <c r="M14" s="33">
        <f>E14</f>
        <v>164000</v>
      </c>
      <c r="N14" s="92" t="s">
        <v>60</v>
      </c>
    </row>
    <row r="15" spans="1:14" ht="24">
      <c r="A15" s="30" t="str">
        <f>แยกประเภท!A97</f>
        <v>บัญชี รายได้ค่าบริการ</v>
      </c>
      <c r="B15" s="70">
        <f>แยกประเภท!L97</f>
        <v>401</v>
      </c>
      <c r="D15" s="83"/>
      <c r="E15" s="33">
        <f>แยกประเภท!I104</f>
        <v>20850</v>
      </c>
      <c r="F15" s="82" t="s">
        <v>60</v>
      </c>
      <c r="H15" s="83"/>
      <c r="I15" s="72">
        <f>E15</f>
        <v>20850</v>
      </c>
      <c r="J15" s="82" t="s">
        <v>60</v>
      </c>
      <c r="L15" s="83"/>
      <c r="M15" s="32"/>
      <c r="N15" s="91"/>
    </row>
    <row r="16" spans="1:14" ht="24">
      <c r="A16" s="30" t="str">
        <f>แยกประเภท!A107</f>
        <v>บัญชี ค่าโฆษณา</v>
      </c>
      <c r="B16" s="70">
        <f>แยกประเภท!L107</f>
        <v>501</v>
      </c>
      <c r="C16" s="34">
        <f>แยกประเภท!C112</f>
        <v>6000</v>
      </c>
      <c r="D16" s="82" t="s">
        <v>60</v>
      </c>
      <c r="E16" s="32"/>
      <c r="F16" s="83"/>
      <c r="G16" s="34">
        <f>C16</f>
        <v>6000</v>
      </c>
      <c r="H16" s="82" t="s">
        <v>60</v>
      </c>
      <c r="I16" s="71"/>
      <c r="J16" s="83"/>
      <c r="L16" s="83"/>
      <c r="M16" s="32"/>
      <c r="N16" s="91"/>
    </row>
    <row r="17" spans="1:14" ht="24">
      <c r="A17" s="30" t="str">
        <f>แยกประเภท!A115</f>
        <v>บัญชี ค่าใช้จ่ายเบ็ตเตล็ด</v>
      </c>
      <c r="B17" s="70">
        <f>แยกประเภท!L115</f>
        <v>502</v>
      </c>
      <c r="C17" s="30">
        <f>แยกประเภท!C120</f>
        <v>600</v>
      </c>
      <c r="D17" s="82" t="s">
        <v>60</v>
      </c>
      <c r="E17" s="32"/>
      <c r="F17" s="83"/>
      <c r="G17" s="34">
        <f>C17</f>
        <v>600</v>
      </c>
      <c r="H17" s="82" t="s">
        <v>60</v>
      </c>
      <c r="I17" s="71"/>
      <c r="J17" s="83"/>
      <c r="L17" s="83"/>
      <c r="M17" s="32"/>
      <c r="N17" s="91"/>
    </row>
    <row r="18" spans="1:14" ht="24">
      <c r="A18" s="30" t="str">
        <f>แยกประเภท!A123</f>
        <v>บัญชี ค่าน้ำ-ค่าไฟฟ้า</v>
      </c>
      <c r="B18" s="70">
        <f>แยกประเภท!L123</f>
        <v>503</v>
      </c>
      <c r="C18" s="34">
        <f>แยกประเภท!C128</f>
        <v>1500</v>
      </c>
      <c r="D18" s="82" t="s">
        <v>60</v>
      </c>
      <c r="E18" s="32"/>
      <c r="F18" s="83"/>
      <c r="G18" s="34">
        <f>C18</f>
        <v>1500</v>
      </c>
      <c r="H18" s="82" t="s">
        <v>60</v>
      </c>
      <c r="I18" s="71"/>
      <c r="J18" s="83"/>
      <c r="L18" s="83"/>
      <c r="M18" s="32"/>
      <c r="N18" s="91"/>
    </row>
    <row r="19" spans="1:14" ht="24">
      <c r="A19" s="30" t="str">
        <f>แยกประเภท!A132</f>
        <v>บัญชี เงินเดือน</v>
      </c>
      <c r="B19" s="70">
        <f>แยกประเภท!L132</f>
        <v>504</v>
      </c>
      <c r="C19" s="34">
        <f>แยกประเภท!C137</f>
        <v>19000</v>
      </c>
      <c r="D19" s="82" t="s">
        <v>60</v>
      </c>
      <c r="E19" s="32"/>
      <c r="F19" s="83"/>
      <c r="G19" s="34">
        <f>C19</f>
        <v>19000</v>
      </c>
      <c r="H19" s="82" t="s">
        <v>60</v>
      </c>
      <c r="I19" s="71"/>
      <c r="J19" s="83"/>
      <c r="L19" s="83"/>
      <c r="M19" s="32"/>
      <c r="N19" s="91"/>
    </row>
    <row r="20" spans="2:14" ht="24" thickBot="1">
      <c r="B20" s="70"/>
      <c r="C20" s="35">
        <f>SUM(C7:C19)</f>
        <v>340850</v>
      </c>
      <c r="D20" s="84" t="s">
        <v>60</v>
      </c>
      <c r="E20" s="36">
        <f>SUM(E7:E19)</f>
        <v>340850</v>
      </c>
      <c r="F20" s="84" t="s">
        <v>60</v>
      </c>
      <c r="G20" s="73">
        <f>SUM(G15:G19)</f>
        <v>27100</v>
      </c>
      <c r="H20" s="87" t="s">
        <v>60</v>
      </c>
      <c r="I20" s="74">
        <f>SUM(I15:I19)</f>
        <v>20850</v>
      </c>
      <c r="J20" s="88" t="s">
        <v>60</v>
      </c>
      <c r="K20" s="73">
        <f>SUM(K7:K19)</f>
        <v>313750</v>
      </c>
      <c r="L20" s="88" t="s">
        <v>60</v>
      </c>
      <c r="M20" s="77">
        <f>SUM(M7:M19)</f>
        <v>320000</v>
      </c>
      <c r="N20" s="93" t="s">
        <v>60</v>
      </c>
    </row>
    <row r="21" spans="1:14" s="69" customFormat="1" ht="24" thickTop="1">
      <c r="A21" s="69" t="s">
        <v>68</v>
      </c>
      <c r="B21" s="70"/>
      <c r="D21" s="85"/>
      <c r="E21" s="71"/>
      <c r="F21" s="85"/>
      <c r="H21" s="85"/>
      <c r="I21" s="96">
        <f>G20-I20</f>
        <v>6250</v>
      </c>
      <c r="J21" s="97" t="s">
        <v>60</v>
      </c>
      <c r="K21" s="98">
        <f>M20-K20</f>
        <v>6250</v>
      </c>
      <c r="L21" s="89" t="s">
        <v>60</v>
      </c>
      <c r="M21" s="78"/>
      <c r="N21" s="94"/>
    </row>
    <row r="22" spans="2:14" ht="24" thickBot="1">
      <c r="B22" s="70"/>
      <c r="D22" s="83"/>
      <c r="E22" s="32"/>
      <c r="F22" s="83"/>
      <c r="G22" s="75">
        <f>SUM(G20:G21)</f>
        <v>27100</v>
      </c>
      <c r="H22" s="84" t="s">
        <v>60</v>
      </c>
      <c r="I22" s="76">
        <f>SUM(I20:I21)</f>
        <v>27100</v>
      </c>
      <c r="J22" s="84" t="s">
        <v>60</v>
      </c>
      <c r="K22" s="75">
        <f>SUM(K20:K21)</f>
        <v>320000</v>
      </c>
      <c r="L22" s="84" t="s">
        <v>60</v>
      </c>
      <c r="M22" s="79">
        <f>SUM(M20:M21)</f>
        <v>320000</v>
      </c>
      <c r="N22" s="95" t="s">
        <v>60</v>
      </c>
    </row>
    <row r="23" spans="2:14" ht="24" thickTop="1">
      <c r="B23" s="70"/>
      <c r="D23" s="83"/>
      <c r="E23" s="32"/>
      <c r="F23" s="83"/>
      <c r="H23" s="83"/>
      <c r="I23" s="71"/>
      <c r="J23" s="83"/>
      <c r="L23" s="83"/>
      <c r="M23" s="32"/>
      <c r="N23" s="91"/>
    </row>
    <row r="24" spans="2:14" ht="24">
      <c r="B24" s="70"/>
      <c r="D24" s="83"/>
      <c r="E24" s="32"/>
      <c r="F24" s="83"/>
      <c r="H24" s="83"/>
      <c r="I24" s="71"/>
      <c r="J24" s="83"/>
      <c r="L24" s="83"/>
      <c r="M24" s="32"/>
      <c r="N24" s="91"/>
    </row>
    <row r="25" spans="2:14" ht="24">
      <c r="B25" s="70"/>
      <c r="D25" s="83"/>
      <c r="E25" s="32"/>
      <c r="F25" s="83"/>
      <c r="H25" s="83"/>
      <c r="I25" s="71"/>
      <c r="J25" s="83"/>
      <c r="L25" s="83"/>
      <c r="M25" s="32"/>
      <c r="N25" s="91"/>
    </row>
    <row r="26" spans="2:14" ht="24">
      <c r="B26" s="70"/>
      <c r="D26" s="83"/>
      <c r="E26" s="32"/>
      <c r="F26" s="83"/>
      <c r="H26" s="83"/>
      <c r="I26" s="71"/>
      <c r="J26" s="83"/>
      <c r="L26" s="83"/>
      <c r="M26" s="32"/>
      <c r="N26" s="91"/>
    </row>
    <row r="27" spans="2:14" ht="24">
      <c r="B27" s="70"/>
      <c r="D27" s="83"/>
      <c r="E27" s="32"/>
      <c r="F27" s="83"/>
      <c r="H27" s="83"/>
      <c r="I27" s="71"/>
      <c r="J27" s="83"/>
      <c r="L27" s="83"/>
      <c r="M27" s="32"/>
      <c r="N27" s="91"/>
    </row>
    <row r="28" spans="2:14" ht="24">
      <c r="B28" s="70"/>
      <c r="D28" s="83"/>
      <c r="E28" s="32"/>
      <c r="F28" s="83"/>
      <c r="H28" s="83"/>
      <c r="I28" s="71"/>
      <c r="J28" s="83"/>
      <c r="L28" s="83"/>
      <c r="M28" s="32"/>
      <c r="N28" s="91"/>
    </row>
    <row r="29" spans="2:14" ht="24">
      <c r="B29" s="70"/>
      <c r="D29" s="83"/>
      <c r="E29" s="32"/>
      <c r="F29" s="83"/>
      <c r="H29" s="83"/>
      <c r="I29" s="71"/>
      <c r="J29" s="83"/>
      <c r="L29" s="83"/>
      <c r="M29" s="32"/>
      <c r="N29" s="91"/>
    </row>
    <row r="30" spans="2:14" ht="24">
      <c r="B30" s="70"/>
      <c r="D30" s="83"/>
      <c r="E30" s="32"/>
      <c r="F30" s="83"/>
      <c r="H30" s="83"/>
      <c r="I30" s="71"/>
      <c r="J30" s="83"/>
      <c r="L30" s="83"/>
      <c r="M30" s="32"/>
      <c r="N30" s="91"/>
    </row>
    <row r="31" spans="2:14" ht="24">
      <c r="B31" s="70"/>
      <c r="D31" s="83"/>
      <c r="E31" s="32"/>
      <c r="F31" s="83"/>
      <c r="H31" s="83"/>
      <c r="I31" s="71"/>
      <c r="J31" s="83"/>
      <c r="L31" s="83"/>
      <c r="M31" s="32"/>
      <c r="N31" s="91"/>
    </row>
    <row r="32" spans="2:14" ht="24">
      <c r="B32" s="70"/>
      <c r="D32" s="83"/>
      <c r="E32" s="32"/>
      <c r="F32" s="83"/>
      <c r="H32" s="83"/>
      <c r="I32" s="71"/>
      <c r="J32" s="83"/>
      <c r="L32" s="83"/>
      <c r="M32" s="32"/>
      <c r="N32" s="91"/>
    </row>
    <row r="33" spans="2:14" ht="24">
      <c r="B33" s="70"/>
      <c r="D33" s="83"/>
      <c r="E33" s="32"/>
      <c r="F33" s="83"/>
      <c r="H33" s="83"/>
      <c r="I33" s="71"/>
      <c r="J33" s="83"/>
      <c r="L33" s="83"/>
      <c r="M33" s="32"/>
      <c r="N33" s="91"/>
    </row>
    <row r="34" spans="2:14" ht="24">
      <c r="B34" s="70"/>
      <c r="D34" s="83"/>
      <c r="E34" s="32"/>
      <c r="F34" s="83"/>
      <c r="H34" s="83"/>
      <c r="I34" s="71"/>
      <c r="J34" s="83"/>
      <c r="L34" s="83"/>
      <c r="M34" s="32"/>
      <c r="N34" s="91"/>
    </row>
  </sheetData>
  <sheetProtection/>
  <mergeCells count="14">
    <mergeCell ref="G5:J5"/>
    <mergeCell ref="K5:N5"/>
    <mergeCell ref="A5:A6"/>
    <mergeCell ref="B5:B6"/>
    <mergeCell ref="I6:J6"/>
    <mergeCell ref="G6:H6"/>
    <mergeCell ref="K6:L6"/>
    <mergeCell ref="M6:N6"/>
    <mergeCell ref="A1:N1"/>
    <mergeCell ref="A2:N2"/>
    <mergeCell ref="A3:N3"/>
    <mergeCell ref="C6:D6"/>
    <mergeCell ref="E6:F6"/>
    <mergeCell ref="C5:F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zoomScalePageLayoutView="0" workbookViewId="0" topLeftCell="A1">
      <selection activeCell="D10" sqref="D10"/>
    </sheetView>
  </sheetViews>
  <sheetFormatPr defaultColWidth="9.00390625" defaultRowHeight="15"/>
  <cols>
    <col min="1" max="1" width="9.00390625" style="110" customWidth="1"/>
    <col min="2" max="2" width="7.421875" style="110" customWidth="1"/>
    <col min="3" max="3" width="22.8515625" style="110" customWidth="1"/>
    <col min="4" max="4" width="23.8515625" style="110" customWidth="1"/>
    <col min="5" max="5" width="9.00390625" style="110" customWidth="1"/>
    <col min="6" max="6" width="12.8515625" style="110" customWidth="1"/>
    <col min="7" max="7" width="6.421875" style="110" customWidth="1"/>
    <col min="8" max="8" width="13.421875" style="110" customWidth="1"/>
    <col min="9" max="9" width="4.7109375" style="110" customWidth="1"/>
    <col min="10" max="16384" width="9.00390625" style="110" customWidth="1"/>
  </cols>
  <sheetData>
    <row r="1" spans="1:9" ht="37.5">
      <c r="A1" s="178" t="s">
        <v>70</v>
      </c>
      <c r="B1" s="178"/>
      <c r="C1" s="178"/>
      <c r="D1" s="178"/>
      <c r="E1" s="178"/>
      <c r="F1" s="178"/>
      <c r="G1" s="178"/>
      <c r="H1" s="178"/>
      <c r="I1" s="178"/>
    </row>
    <row r="2" spans="1:9" ht="36.75">
      <c r="A2" s="173" t="s">
        <v>0</v>
      </c>
      <c r="B2" s="173"/>
      <c r="C2" s="173"/>
      <c r="D2" s="173"/>
      <c r="E2" s="173"/>
      <c r="F2" s="173"/>
      <c r="G2" s="173"/>
      <c r="H2" s="110" t="s">
        <v>11</v>
      </c>
      <c r="I2" s="110">
        <v>3</v>
      </c>
    </row>
    <row r="3" ht="37.5" thickBot="1"/>
    <row r="4" spans="1:9" ht="33" customHeight="1" thickTop="1">
      <c r="A4" s="111" t="s">
        <v>1</v>
      </c>
      <c r="B4" s="111">
        <v>2556</v>
      </c>
      <c r="C4" s="174" t="s">
        <v>4</v>
      </c>
      <c r="D4" s="175"/>
      <c r="E4" s="112" t="s">
        <v>5</v>
      </c>
      <c r="F4" s="174" t="s">
        <v>7</v>
      </c>
      <c r="G4" s="175"/>
      <c r="H4" s="174" t="s">
        <v>10</v>
      </c>
      <c r="I4" s="179"/>
    </row>
    <row r="5" spans="1:9" ht="30.75" customHeight="1" thickBot="1">
      <c r="A5" s="113" t="s">
        <v>2</v>
      </c>
      <c r="B5" s="114" t="s">
        <v>3</v>
      </c>
      <c r="C5" s="176"/>
      <c r="D5" s="177"/>
      <c r="E5" s="113" t="s">
        <v>6</v>
      </c>
      <c r="F5" s="176"/>
      <c r="G5" s="177"/>
      <c r="H5" s="176"/>
      <c r="I5" s="180"/>
    </row>
    <row r="6" spans="1:9" ht="37.5" thickTop="1">
      <c r="A6" s="110" t="s">
        <v>12</v>
      </c>
      <c r="B6" s="115">
        <v>31</v>
      </c>
      <c r="C6" s="116" t="s">
        <v>18</v>
      </c>
      <c r="D6" s="117"/>
      <c r="E6" s="110">
        <v>401</v>
      </c>
      <c r="F6" s="119">
        <v>20850</v>
      </c>
      <c r="G6" s="118"/>
      <c r="I6" s="115"/>
    </row>
    <row r="7" spans="2:9" ht="36.75">
      <c r="B7" s="115"/>
      <c r="C7" s="116" t="s">
        <v>71</v>
      </c>
      <c r="D7" s="125" t="s">
        <v>72</v>
      </c>
      <c r="E7" s="110">
        <v>303</v>
      </c>
      <c r="F7" s="116"/>
      <c r="G7" s="118"/>
      <c r="H7" s="124">
        <f>F6</f>
        <v>20850</v>
      </c>
      <c r="I7" s="115"/>
    </row>
    <row r="8" spans="2:9" ht="36.75">
      <c r="B8" s="115"/>
      <c r="C8" s="121" t="s">
        <v>73</v>
      </c>
      <c r="D8" s="122"/>
      <c r="F8" s="116"/>
      <c r="G8" s="118"/>
      <c r="I8" s="115"/>
    </row>
    <row r="9" spans="2:9" ht="36.75">
      <c r="B9" s="115"/>
      <c r="C9" s="126" t="str">
        <f>D7</f>
        <v>กำไรขาดทุน</v>
      </c>
      <c r="D9" s="117"/>
      <c r="E9" s="110">
        <v>303</v>
      </c>
      <c r="F9" s="127">
        <f>H10+H11+H12+H13</f>
        <v>27100</v>
      </c>
      <c r="G9" s="118"/>
      <c r="I9" s="115"/>
    </row>
    <row r="10" spans="2:9" ht="36.75">
      <c r="B10" s="115"/>
      <c r="C10" s="116"/>
      <c r="D10" s="117" t="s">
        <v>21</v>
      </c>
      <c r="E10" s="110">
        <v>501</v>
      </c>
      <c r="F10" s="116"/>
      <c r="G10" s="118"/>
      <c r="H10" s="120">
        <f>กระดาษทำการ!G16</f>
        <v>6000</v>
      </c>
      <c r="I10" s="115"/>
    </row>
    <row r="11" spans="2:11" ht="39.75">
      <c r="B11" s="115"/>
      <c r="C11" s="116"/>
      <c r="D11" s="117" t="s">
        <v>74</v>
      </c>
      <c r="E11" s="110">
        <v>502</v>
      </c>
      <c r="F11" s="116"/>
      <c r="G11" s="118"/>
      <c r="H11" s="120">
        <f>กระดาษทำการ!G17</f>
        <v>600</v>
      </c>
      <c r="I11" s="115"/>
      <c r="K11" s="123" t="s">
        <v>75</v>
      </c>
    </row>
    <row r="12" spans="2:9" ht="36.75">
      <c r="B12" s="115"/>
      <c r="C12" s="116"/>
      <c r="D12" s="117" t="s">
        <v>34</v>
      </c>
      <c r="E12" s="110">
        <v>503</v>
      </c>
      <c r="F12" s="116"/>
      <c r="G12" s="118"/>
      <c r="H12" s="120">
        <f>กระดาษทำการ!G18</f>
        <v>1500</v>
      </c>
      <c r="I12" s="115"/>
    </row>
    <row r="13" spans="2:9" ht="36.75">
      <c r="B13" s="115"/>
      <c r="C13" s="116"/>
      <c r="D13" s="117" t="s">
        <v>35</v>
      </c>
      <c r="E13" s="110">
        <v>504</v>
      </c>
      <c r="F13" s="116"/>
      <c r="G13" s="118"/>
      <c r="H13" s="120">
        <f>กระดาษทำการ!G19</f>
        <v>19000</v>
      </c>
      <c r="I13" s="115"/>
    </row>
    <row r="14" spans="2:9" ht="36.75">
      <c r="B14" s="115"/>
      <c r="C14" s="121" t="s">
        <v>76</v>
      </c>
      <c r="D14" s="122"/>
      <c r="F14" s="116"/>
      <c r="G14" s="118"/>
      <c r="I14" s="115"/>
    </row>
    <row r="15" spans="2:9" ht="36.75">
      <c r="B15" s="115"/>
      <c r="C15" s="116" t="s">
        <v>17</v>
      </c>
      <c r="D15" s="117" t="s">
        <v>78</v>
      </c>
      <c r="E15" s="110">
        <v>301</v>
      </c>
      <c r="F15" s="119">
        <f>H16</f>
        <v>6250</v>
      </c>
      <c r="G15" s="118"/>
      <c r="I15" s="115"/>
    </row>
    <row r="16" spans="2:9" ht="36.75">
      <c r="B16" s="115"/>
      <c r="C16" s="116"/>
      <c r="D16" s="117" t="s">
        <v>72</v>
      </c>
      <c r="E16" s="110">
        <v>303</v>
      </c>
      <c r="F16" s="116"/>
      <c r="G16" s="118"/>
      <c r="H16" s="120">
        <f>F9-H7</f>
        <v>6250</v>
      </c>
      <c r="I16" s="115"/>
    </row>
    <row r="17" spans="2:9" ht="36.75">
      <c r="B17" s="115"/>
      <c r="C17" s="121" t="s">
        <v>77</v>
      </c>
      <c r="D17" s="122"/>
      <c r="F17" s="116"/>
      <c r="G17" s="118"/>
      <c r="I17" s="115"/>
    </row>
    <row r="18" spans="2:9" ht="36.75">
      <c r="B18" s="115"/>
      <c r="C18" s="116"/>
      <c r="D18" s="117"/>
      <c r="F18" s="116"/>
      <c r="G18" s="118"/>
      <c r="I18" s="115"/>
    </row>
    <row r="19" spans="2:9" ht="36.75">
      <c r="B19" s="115"/>
      <c r="C19" s="116"/>
      <c r="D19" s="117"/>
      <c r="F19" s="116"/>
      <c r="G19" s="118"/>
      <c r="I19" s="115"/>
    </row>
    <row r="20" spans="2:9" ht="36.75">
      <c r="B20" s="115"/>
      <c r="C20" s="116"/>
      <c r="D20" s="117"/>
      <c r="F20" s="116"/>
      <c r="G20" s="118"/>
      <c r="I20" s="115"/>
    </row>
    <row r="21" spans="2:9" ht="36.75">
      <c r="B21" s="115"/>
      <c r="C21" s="116"/>
      <c r="D21" s="117"/>
      <c r="F21" s="116"/>
      <c r="G21" s="118"/>
      <c r="I21" s="115"/>
    </row>
    <row r="22" spans="2:9" ht="36.75">
      <c r="B22" s="115"/>
      <c r="C22" s="116"/>
      <c r="D22" s="117"/>
      <c r="F22" s="116"/>
      <c r="G22" s="118"/>
      <c r="I22" s="115"/>
    </row>
    <row r="23" spans="2:9" ht="36.75">
      <c r="B23" s="115"/>
      <c r="C23" s="116"/>
      <c r="D23" s="117"/>
      <c r="F23" s="116"/>
      <c r="G23" s="118"/>
      <c r="I23" s="115"/>
    </row>
    <row r="24" spans="2:9" ht="36.75">
      <c r="B24" s="115"/>
      <c r="C24" s="116"/>
      <c r="D24" s="117"/>
      <c r="F24" s="116"/>
      <c r="G24" s="118"/>
      <c r="I24" s="115"/>
    </row>
    <row r="25" spans="2:9" ht="36.75">
      <c r="B25" s="115"/>
      <c r="C25" s="116"/>
      <c r="D25" s="117"/>
      <c r="F25" s="116"/>
      <c r="G25" s="118"/>
      <c r="I25" s="115"/>
    </row>
  </sheetData>
  <sheetProtection/>
  <mergeCells count="5">
    <mergeCell ref="A2:G2"/>
    <mergeCell ref="C4:D5"/>
    <mergeCell ref="A1:I1"/>
    <mergeCell ref="F4:G5"/>
    <mergeCell ref="H4:I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zoomScale="130" zoomScaleNormal="130" zoomScalePageLayoutView="0" workbookViewId="0" topLeftCell="A7">
      <selection activeCell="D19" sqref="D19"/>
    </sheetView>
  </sheetViews>
  <sheetFormatPr defaultColWidth="9.00390625" defaultRowHeight="15"/>
  <cols>
    <col min="1" max="1" width="6.57421875" style="1" customWidth="1"/>
    <col min="2" max="2" width="4.140625" style="1" customWidth="1"/>
    <col min="3" max="3" width="16.7109375" style="99" customWidth="1"/>
    <col min="4" max="4" width="15.57421875" style="99" customWidth="1"/>
    <col min="5" max="5" width="7.00390625" style="99" customWidth="1"/>
    <col min="6" max="6" width="10.28125" style="1" customWidth="1"/>
    <col min="7" max="7" width="4.140625" style="1" customWidth="1"/>
    <col min="8" max="8" width="10.28125" style="1" customWidth="1"/>
    <col min="9" max="9" width="3.7109375" style="1" customWidth="1"/>
    <col min="10" max="16384" width="9.00390625" style="1" customWidth="1"/>
  </cols>
  <sheetData>
    <row r="1" spans="1:9" ht="22.5">
      <c r="A1" s="187" t="s">
        <v>0</v>
      </c>
      <c r="B1" s="187"/>
      <c r="C1" s="187"/>
      <c r="D1" s="187"/>
      <c r="E1" s="187"/>
      <c r="F1" s="187"/>
      <c r="G1" s="187"/>
      <c r="H1" s="1" t="s">
        <v>11</v>
      </c>
      <c r="I1" s="1">
        <v>3</v>
      </c>
    </row>
    <row r="2" ht="23.25" thickBot="1"/>
    <row r="3" spans="1:9" ht="23.25" thickTop="1">
      <c r="A3" s="2" t="s">
        <v>1</v>
      </c>
      <c r="B3" s="2">
        <v>2556</v>
      </c>
      <c r="C3" s="188" t="s">
        <v>4</v>
      </c>
      <c r="D3" s="189"/>
      <c r="E3" s="100" t="s">
        <v>5</v>
      </c>
      <c r="F3" s="192" t="s">
        <v>7</v>
      </c>
      <c r="G3" s="193"/>
      <c r="H3" s="194" t="s">
        <v>10</v>
      </c>
      <c r="I3" s="194"/>
    </row>
    <row r="4" spans="1:9" ht="23.25" thickBot="1">
      <c r="A4" s="3" t="s">
        <v>2</v>
      </c>
      <c r="B4" s="4" t="s">
        <v>3</v>
      </c>
      <c r="C4" s="190"/>
      <c r="D4" s="191"/>
      <c r="E4" s="101" t="s">
        <v>6</v>
      </c>
      <c r="F4" s="5" t="s">
        <v>8</v>
      </c>
      <c r="G4" s="6" t="s">
        <v>9</v>
      </c>
      <c r="H4" s="3" t="s">
        <v>8</v>
      </c>
      <c r="I4" s="4" t="s">
        <v>9</v>
      </c>
    </row>
    <row r="5" spans="1:9" ht="23.25" thickTop="1">
      <c r="A5" s="1" t="s">
        <v>12</v>
      </c>
      <c r="B5" s="128">
        <v>31</v>
      </c>
      <c r="C5" s="134" t="s">
        <v>18</v>
      </c>
      <c r="D5" s="103"/>
      <c r="E5" s="99">
        <v>401</v>
      </c>
      <c r="F5" s="9">
        <f>กระดาษทำการ!E15</f>
        <v>20850</v>
      </c>
      <c r="G5" s="10"/>
      <c r="I5" s="7"/>
    </row>
    <row r="6" spans="2:9" ht="22.5">
      <c r="B6" s="7"/>
      <c r="C6" s="102"/>
      <c r="D6" s="133" t="s">
        <v>72</v>
      </c>
      <c r="E6" s="99">
        <v>303</v>
      </c>
      <c r="F6" s="9"/>
      <c r="G6" s="10"/>
      <c r="H6" s="130">
        <f>F5</f>
        <v>20850</v>
      </c>
      <c r="I6" s="7"/>
    </row>
    <row r="7" spans="2:9" ht="22.5">
      <c r="B7" s="7"/>
      <c r="C7" s="102" t="s">
        <v>73</v>
      </c>
      <c r="D7" s="103"/>
      <c r="F7" s="9"/>
      <c r="G7" s="10"/>
      <c r="I7" s="7"/>
    </row>
    <row r="8" spans="2:9" ht="22.5">
      <c r="B8" s="7"/>
      <c r="C8" s="104"/>
      <c r="D8" s="105"/>
      <c r="F8" s="8"/>
      <c r="G8" s="10"/>
      <c r="H8" s="11"/>
      <c r="I8" s="7"/>
    </row>
    <row r="9" spans="2:9" ht="22.5">
      <c r="B9" s="7"/>
      <c r="C9" s="134" t="s">
        <v>72</v>
      </c>
      <c r="D9" s="103"/>
      <c r="E9" s="99">
        <v>303</v>
      </c>
      <c r="F9" s="131">
        <f>SUM(H10:H13)</f>
        <v>27100</v>
      </c>
      <c r="G9" s="10"/>
      <c r="H9" s="11"/>
      <c r="I9" s="7"/>
    </row>
    <row r="10" spans="2:9" ht="24" customHeight="1">
      <c r="B10" s="7"/>
      <c r="C10" s="129"/>
      <c r="D10" s="135" t="s">
        <v>21</v>
      </c>
      <c r="E10" s="99">
        <v>501</v>
      </c>
      <c r="F10" s="8"/>
      <c r="G10" s="10"/>
      <c r="H10" s="11">
        <f>กระดาษทำการ!C16</f>
        <v>6000</v>
      </c>
      <c r="I10" s="7"/>
    </row>
    <row r="11" spans="2:9" ht="22.5">
      <c r="B11" s="7"/>
      <c r="C11" s="102"/>
      <c r="D11" s="133" t="s">
        <v>24</v>
      </c>
      <c r="E11" s="99">
        <v>502</v>
      </c>
      <c r="F11" s="9"/>
      <c r="G11" s="10"/>
      <c r="H11" s="11">
        <f>กระดาษทำการ!C17</f>
        <v>600</v>
      </c>
      <c r="I11" s="7"/>
    </row>
    <row r="12" spans="2:9" ht="22.5">
      <c r="B12" s="7"/>
      <c r="C12" s="102"/>
      <c r="D12" s="133" t="s">
        <v>34</v>
      </c>
      <c r="E12" s="99">
        <v>503</v>
      </c>
      <c r="F12" s="8"/>
      <c r="G12" s="10"/>
      <c r="H12" s="11">
        <f>กระดาษทำการ!C18</f>
        <v>1500</v>
      </c>
      <c r="I12" s="7"/>
    </row>
    <row r="13" spans="2:9" ht="22.5">
      <c r="B13" s="7"/>
      <c r="C13" s="102"/>
      <c r="D13" s="133" t="s">
        <v>35</v>
      </c>
      <c r="E13" s="99">
        <v>504</v>
      </c>
      <c r="F13" s="8"/>
      <c r="G13" s="10"/>
      <c r="H13" s="11">
        <f>กระดาษทำการ!C19</f>
        <v>19000</v>
      </c>
      <c r="I13" s="7"/>
    </row>
    <row r="14" spans="2:9" ht="22.5">
      <c r="B14" s="7"/>
      <c r="C14" s="102" t="s">
        <v>76</v>
      </c>
      <c r="D14" s="103"/>
      <c r="F14" s="9"/>
      <c r="G14" s="10"/>
      <c r="I14" s="7"/>
    </row>
    <row r="15" spans="2:9" ht="22.5">
      <c r="B15" s="7"/>
      <c r="C15" s="104"/>
      <c r="D15" s="105"/>
      <c r="F15" s="8"/>
      <c r="G15" s="10"/>
      <c r="H15" s="11"/>
      <c r="I15" s="7"/>
    </row>
    <row r="16" spans="2:9" ht="22.5">
      <c r="B16" s="7"/>
      <c r="C16" s="134" t="s">
        <v>79</v>
      </c>
      <c r="D16" s="103"/>
      <c r="E16" s="99">
        <v>301</v>
      </c>
      <c r="F16" s="9">
        <f>F9-H6</f>
        <v>6250</v>
      </c>
      <c r="G16" s="10"/>
      <c r="I16" s="7"/>
    </row>
    <row r="17" spans="2:9" ht="22.5">
      <c r="B17" s="7"/>
      <c r="C17" s="102"/>
      <c r="D17" s="133" t="s">
        <v>72</v>
      </c>
      <c r="E17" s="99">
        <v>303</v>
      </c>
      <c r="F17" s="9"/>
      <c r="G17" s="10"/>
      <c r="H17" s="11">
        <f>F16</f>
        <v>6250</v>
      </c>
      <c r="I17" s="7"/>
    </row>
    <row r="18" spans="2:9" ht="22.5">
      <c r="B18" s="7"/>
      <c r="C18" s="102" t="s">
        <v>77</v>
      </c>
      <c r="D18" s="103"/>
      <c r="F18" s="8"/>
      <c r="G18" s="10"/>
      <c r="H18" s="11"/>
      <c r="I18" s="7"/>
    </row>
    <row r="19" spans="2:9" ht="22.5">
      <c r="B19" s="7"/>
      <c r="C19" s="104"/>
      <c r="D19" s="105"/>
      <c r="F19" s="8"/>
      <c r="G19" s="10"/>
      <c r="I19" s="7"/>
    </row>
    <row r="20" spans="2:9" ht="22.5">
      <c r="B20" s="7"/>
      <c r="C20" s="102"/>
      <c r="D20" s="103"/>
      <c r="F20" s="9"/>
      <c r="G20" s="10"/>
      <c r="I20" s="7"/>
    </row>
    <row r="21" spans="2:9" ht="22.5">
      <c r="B21" s="7"/>
      <c r="C21" s="102"/>
      <c r="D21" s="103"/>
      <c r="F21" s="8"/>
      <c r="G21" s="10"/>
      <c r="H21" s="11"/>
      <c r="I21" s="7"/>
    </row>
    <row r="22" spans="2:9" ht="22.5">
      <c r="B22" s="7"/>
      <c r="C22" s="102"/>
      <c r="D22" s="103"/>
      <c r="F22" s="8"/>
      <c r="G22" s="10"/>
      <c r="I22" s="7"/>
    </row>
    <row r="23" spans="2:9" ht="22.5">
      <c r="B23" s="7"/>
      <c r="C23" s="102"/>
      <c r="D23" s="103"/>
      <c r="F23" s="8"/>
      <c r="G23" s="10"/>
      <c r="I23" s="7"/>
    </row>
    <row r="24" spans="2:9" ht="22.5">
      <c r="B24" s="7"/>
      <c r="C24" s="102"/>
      <c r="D24" s="103"/>
      <c r="F24" s="8"/>
      <c r="G24" s="10"/>
      <c r="I24" s="7"/>
    </row>
    <row r="25" spans="2:9" ht="22.5">
      <c r="B25" s="7"/>
      <c r="C25" s="102"/>
      <c r="D25" s="103"/>
      <c r="F25" s="8"/>
      <c r="G25" s="10"/>
      <c r="I25" s="7"/>
    </row>
    <row r="26" spans="2:9" ht="22.5">
      <c r="B26" s="7"/>
      <c r="C26" s="102"/>
      <c r="D26" s="103"/>
      <c r="F26" s="9"/>
      <c r="G26" s="10"/>
      <c r="I26" s="7"/>
    </row>
    <row r="27" spans="2:9" ht="22.5">
      <c r="B27" s="7"/>
      <c r="C27" s="102"/>
      <c r="D27" s="103"/>
      <c r="F27" s="8"/>
      <c r="G27" s="10"/>
      <c r="H27" s="11"/>
      <c r="I27" s="7"/>
    </row>
    <row r="28" spans="2:9" ht="22.5">
      <c r="B28" s="7"/>
      <c r="C28" s="102"/>
      <c r="D28" s="103"/>
      <c r="F28" s="8"/>
      <c r="G28" s="10"/>
      <c r="I28" s="7"/>
    </row>
    <row r="29" spans="2:9" ht="22.5">
      <c r="B29" s="7"/>
      <c r="C29" s="102"/>
      <c r="D29" s="103"/>
      <c r="F29" s="8"/>
      <c r="G29" s="10"/>
      <c r="I29" s="7"/>
    </row>
    <row r="30" spans="1:7" ht="22.5">
      <c r="A30" s="187"/>
      <c r="B30" s="187"/>
      <c r="C30" s="187"/>
      <c r="D30" s="187"/>
      <c r="E30" s="187"/>
      <c r="F30" s="187"/>
      <c r="G30" s="187"/>
    </row>
    <row r="31" ht="23.25" thickBot="1"/>
    <row r="32" spans="1:9" ht="23.25" thickTop="1">
      <c r="A32" s="2"/>
      <c r="B32" s="2"/>
      <c r="C32" s="188"/>
      <c r="D32" s="189"/>
      <c r="E32" s="100"/>
      <c r="F32" s="192"/>
      <c r="G32" s="193"/>
      <c r="H32" s="194"/>
      <c r="I32" s="194"/>
    </row>
    <row r="33" spans="1:9" ht="23.25" thickBot="1">
      <c r="A33" s="3"/>
      <c r="B33" s="4"/>
      <c r="C33" s="190"/>
      <c r="D33" s="191"/>
      <c r="E33" s="101"/>
      <c r="F33" s="5"/>
      <c r="G33" s="6"/>
      <c r="H33" s="3"/>
      <c r="I33" s="4"/>
    </row>
    <row r="34" spans="2:9" ht="23.25" thickTop="1">
      <c r="B34" s="7"/>
      <c r="C34" s="102"/>
      <c r="D34" s="103"/>
      <c r="F34" s="9"/>
      <c r="G34" s="10"/>
      <c r="I34" s="7"/>
    </row>
    <row r="35" spans="2:9" ht="22.5">
      <c r="B35" s="7"/>
      <c r="C35" s="102"/>
      <c r="D35" s="103"/>
      <c r="F35" s="8"/>
      <c r="G35" s="10"/>
      <c r="H35" s="11"/>
      <c r="I35" s="7"/>
    </row>
    <row r="36" spans="2:9" ht="22.5">
      <c r="B36" s="7"/>
      <c r="C36" s="104"/>
      <c r="D36" s="105"/>
      <c r="F36" s="8"/>
      <c r="G36" s="10"/>
      <c r="H36" s="11"/>
      <c r="I36" s="7"/>
    </row>
    <row r="37" spans="2:9" ht="22.5">
      <c r="B37" s="7"/>
      <c r="C37" s="102"/>
      <c r="D37" s="103"/>
      <c r="F37" s="9"/>
      <c r="G37" s="10"/>
      <c r="H37" s="11"/>
      <c r="I37" s="7"/>
    </row>
    <row r="38" spans="2:9" ht="22.5">
      <c r="B38" s="7"/>
      <c r="C38" s="102"/>
      <c r="D38" s="103"/>
      <c r="F38" s="8"/>
      <c r="G38" s="10"/>
      <c r="H38" s="11"/>
      <c r="I38" s="7"/>
    </row>
    <row r="39" spans="2:9" ht="22.5">
      <c r="B39" s="7"/>
      <c r="C39" s="104"/>
      <c r="D39" s="105"/>
      <c r="F39" s="8"/>
      <c r="G39" s="10"/>
      <c r="H39" s="11"/>
      <c r="I39" s="7"/>
    </row>
    <row r="40" spans="2:9" ht="22.5">
      <c r="B40" s="7"/>
      <c r="C40" s="102"/>
      <c r="D40" s="103"/>
      <c r="F40" s="9"/>
      <c r="G40" s="10"/>
      <c r="H40" s="11"/>
      <c r="I40" s="7"/>
    </row>
    <row r="41" spans="2:9" ht="22.5">
      <c r="B41" s="7"/>
      <c r="C41" s="102"/>
      <c r="D41" s="103"/>
      <c r="F41" s="8"/>
      <c r="G41" s="10"/>
      <c r="H41" s="11"/>
      <c r="I41" s="7"/>
    </row>
    <row r="42" spans="2:9" ht="22.5">
      <c r="B42" s="7"/>
      <c r="C42" s="104"/>
      <c r="D42" s="105"/>
      <c r="F42" s="8"/>
      <c r="G42" s="10"/>
      <c r="H42" s="11"/>
      <c r="I42" s="7"/>
    </row>
    <row r="43" spans="2:9" ht="22.5">
      <c r="B43" s="7"/>
      <c r="C43" s="102"/>
      <c r="D43" s="103"/>
      <c r="F43" s="9"/>
      <c r="G43" s="10"/>
      <c r="H43" s="11"/>
      <c r="I43" s="7"/>
    </row>
    <row r="44" spans="2:9" ht="22.5">
      <c r="B44" s="7"/>
      <c r="C44" s="102"/>
      <c r="D44" s="103"/>
      <c r="F44" s="8"/>
      <c r="G44" s="10"/>
      <c r="H44" s="11"/>
      <c r="I44" s="7"/>
    </row>
    <row r="45" spans="2:9" ht="22.5">
      <c r="B45" s="7"/>
      <c r="C45" s="104"/>
      <c r="D45" s="105"/>
      <c r="F45" s="8"/>
      <c r="G45" s="10"/>
      <c r="H45" s="11"/>
      <c r="I45" s="7"/>
    </row>
    <row r="46" spans="2:9" ht="22.5">
      <c r="B46" s="7"/>
      <c r="C46" s="102"/>
      <c r="D46" s="103"/>
      <c r="F46" s="9"/>
      <c r="G46" s="10"/>
      <c r="H46" s="11"/>
      <c r="I46" s="7"/>
    </row>
    <row r="47" spans="2:9" ht="22.5">
      <c r="B47" s="7"/>
      <c r="C47" s="102"/>
      <c r="D47" s="103"/>
      <c r="F47" s="8"/>
      <c r="G47" s="10"/>
      <c r="H47" s="11"/>
      <c r="I47" s="7"/>
    </row>
    <row r="48" spans="2:9" ht="22.5">
      <c r="B48" s="7"/>
      <c r="C48" s="104"/>
      <c r="D48" s="105"/>
      <c r="F48" s="8"/>
      <c r="G48" s="10"/>
      <c r="H48" s="11"/>
      <c r="I48" s="7"/>
    </row>
    <row r="49" spans="2:9" ht="22.5">
      <c r="B49" s="7"/>
      <c r="C49" s="102"/>
      <c r="D49" s="103"/>
      <c r="F49" s="9"/>
      <c r="G49" s="10"/>
      <c r="H49" s="11"/>
      <c r="I49" s="7"/>
    </row>
    <row r="50" spans="2:9" ht="22.5">
      <c r="B50" s="7"/>
      <c r="C50" s="102"/>
      <c r="D50" s="103"/>
      <c r="F50" s="8"/>
      <c r="G50" s="10"/>
      <c r="H50" s="11"/>
      <c r="I50" s="7"/>
    </row>
    <row r="51" spans="2:9" ht="22.5">
      <c r="B51" s="7"/>
      <c r="C51" s="104"/>
      <c r="D51" s="105"/>
      <c r="F51" s="8"/>
      <c r="G51" s="10"/>
      <c r="H51" s="11"/>
      <c r="I51" s="7"/>
    </row>
    <row r="52" spans="2:9" ht="22.5">
      <c r="B52" s="7"/>
      <c r="C52" s="102"/>
      <c r="D52" s="103"/>
      <c r="F52" s="9"/>
      <c r="G52" s="10"/>
      <c r="H52" s="11"/>
      <c r="I52" s="7"/>
    </row>
    <row r="53" spans="2:9" ht="22.5">
      <c r="B53" s="7"/>
      <c r="C53" s="102"/>
      <c r="D53" s="106"/>
      <c r="E53" s="107"/>
      <c r="F53" s="8"/>
      <c r="G53" s="10"/>
      <c r="H53" s="11"/>
      <c r="I53" s="7"/>
    </row>
    <row r="54" spans="2:9" ht="22.5">
      <c r="B54" s="7"/>
      <c r="C54" s="185"/>
      <c r="D54" s="186"/>
      <c r="E54" s="107"/>
      <c r="F54" s="8"/>
      <c r="G54" s="10"/>
      <c r="H54" s="11"/>
      <c r="I54" s="7"/>
    </row>
    <row r="55" spans="2:9" ht="22.5">
      <c r="B55" s="7"/>
      <c r="C55" s="102"/>
      <c r="D55" s="103"/>
      <c r="F55" s="9"/>
      <c r="G55" s="10"/>
      <c r="H55" s="11"/>
      <c r="I55" s="7"/>
    </row>
    <row r="56" spans="2:9" ht="22.5">
      <c r="B56" s="7"/>
      <c r="C56" s="102"/>
      <c r="D56" s="103"/>
      <c r="F56" s="8"/>
      <c r="G56" s="10"/>
      <c r="H56" s="11"/>
      <c r="I56" s="7"/>
    </row>
    <row r="57" spans="2:9" ht="22.5">
      <c r="B57" s="7"/>
      <c r="C57" s="104"/>
      <c r="D57" s="105"/>
      <c r="F57" s="8"/>
      <c r="G57" s="10"/>
      <c r="H57" s="11"/>
      <c r="I57" s="7"/>
    </row>
    <row r="58" spans="2:9" ht="22.5">
      <c r="B58" s="7"/>
      <c r="C58" s="102"/>
      <c r="D58" s="103"/>
      <c r="F58" s="9"/>
      <c r="G58" s="10"/>
      <c r="H58" s="11"/>
      <c r="I58" s="7"/>
    </row>
    <row r="59" spans="2:9" ht="22.5">
      <c r="B59" s="7"/>
      <c r="C59" s="102"/>
      <c r="D59" s="103"/>
      <c r="F59" s="8"/>
      <c r="G59" s="10"/>
      <c r="H59" s="11"/>
      <c r="I59" s="7"/>
    </row>
    <row r="60" spans="2:9" ht="22.5">
      <c r="B60" s="7"/>
      <c r="C60" s="108"/>
      <c r="D60" s="105"/>
      <c r="F60" s="8"/>
      <c r="G60" s="10"/>
      <c r="H60" s="11"/>
      <c r="I60" s="7"/>
    </row>
    <row r="61" spans="2:9" ht="22.5">
      <c r="B61" s="7"/>
      <c r="C61" s="102"/>
      <c r="D61" s="103"/>
      <c r="F61" s="8"/>
      <c r="G61" s="10"/>
      <c r="H61" s="11"/>
      <c r="I61" s="7"/>
    </row>
    <row r="62" spans="2:9" ht="22.5">
      <c r="B62" s="7"/>
      <c r="C62" s="102"/>
      <c r="D62" s="103"/>
      <c r="F62" s="8"/>
      <c r="G62" s="10"/>
      <c r="H62" s="11"/>
      <c r="I62" s="7"/>
    </row>
    <row r="63" spans="2:9" ht="22.5">
      <c r="B63" s="7"/>
      <c r="C63" s="102"/>
      <c r="D63" s="103"/>
      <c r="F63" s="8"/>
      <c r="G63" s="10"/>
      <c r="H63" s="11"/>
      <c r="I63" s="7"/>
    </row>
    <row r="64" spans="2:9" ht="22.5">
      <c r="B64" s="7"/>
      <c r="C64" s="102"/>
      <c r="D64" s="103"/>
      <c r="F64" s="8"/>
      <c r="G64" s="10"/>
      <c r="H64" s="11"/>
      <c r="I64" s="7"/>
    </row>
    <row r="65" spans="2:9" ht="22.5">
      <c r="B65" s="7"/>
      <c r="C65" s="102"/>
      <c r="D65" s="103"/>
      <c r="F65" s="8"/>
      <c r="G65" s="10"/>
      <c r="H65" s="11"/>
      <c r="I65" s="7"/>
    </row>
    <row r="66" spans="2:9" ht="22.5">
      <c r="B66" s="7"/>
      <c r="C66" s="102"/>
      <c r="D66" s="103"/>
      <c r="F66" s="8"/>
      <c r="G66" s="10"/>
      <c r="H66" s="11"/>
      <c r="I66" s="7"/>
    </row>
  </sheetData>
  <sheetProtection/>
  <mergeCells count="9">
    <mergeCell ref="C32:D33"/>
    <mergeCell ref="F32:G32"/>
    <mergeCell ref="H32:I32"/>
    <mergeCell ref="C54:D54"/>
    <mergeCell ref="A1:G1"/>
    <mergeCell ref="C3:D4"/>
    <mergeCell ref="F3:G3"/>
    <mergeCell ref="H3:I3"/>
    <mergeCell ref="A30:G30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="120" zoomScaleNormal="120" zoomScalePageLayoutView="0" workbookViewId="0" topLeftCell="A1">
      <selection activeCell="H10" sqref="H10"/>
    </sheetView>
  </sheetViews>
  <sheetFormatPr defaultColWidth="9.140625" defaultRowHeight="15"/>
  <cols>
    <col min="1" max="1" width="28.00390625" style="0" customWidth="1"/>
    <col min="2" max="2" width="5.28125" style="0" customWidth="1"/>
    <col min="3" max="3" width="10.57421875" style="0" customWidth="1"/>
    <col min="4" max="4" width="4.28125" style="0" customWidth="1"/>
    <col min="5" max="5" width="11.140625" style="0" customWidth="1"/>
    <col min="6" max="6" width="3.8515625" style="0" customWidth="1"/>
    <col min="7" max="7" width="9.00390625" style="29" customWidth="1"/>
  </cols>
  <sheetData>
    <row r="1" spans="1:6" ht="13.5">
      <c r="A1" s="216" t="s">
        <v>67</v>
      </c>
      <c r="B1" s="216"/>
      <c r="C1" s="216"/>
      <c r="D1" s="216"/>
      <c r="E1" s="216"/>
      <c r="F1" s="216"/>
    </row>
    <row r="2" spans="1:6" ht="13.5">
      <c r="A2" s="216" t="s">
        <v>87</v>
      </c>
      <c r="B2" s="216"/>
      <c r="C2" s="216"/>
      <c r="D2" s="216"/>
      <c r="E2" s="216"/>
      <c r="F2" s="216"/>
    </row>
    <row r="3" spans="1:6" ht="13.5">
      <c r="A3" s="216" t="s">
        <v>88</v>
      </c>
      <c r="B3" s="216"/>
      <c r="C3" s="216"/>
      <c r="D3" s="216"/>
      <c r="E3" s="216"/>
      <c r="F3" s="216"/>
    </row>
    <row r="4" spans="1:6" ht="21.75" customHeight="1" thickBot="1">
      <c r="A4" s="29"/>
      <c r="B4" s="29"/>
      <c r="C4" s="140"/>
      <c r="D4" s="140"/>
      <c r="E4" s="140"/>
      <c r="F4" s="140"/>
    </row>
    <row r="5" spans="1:6" ht="48.75" thickBot="1" thickTop="1">
      <c r="A5" s="141" t="s">
        <v>66</v>
      </c>
      <c r="B5" s="142" t="s">
        <v>64</v>
      </c>
      <c r="C5" s="214" t="s">
        <v>7</v>
      </c>
      <c r="D5" s="214"/>
      <c r="E5" s="215" t="s">
        <v>10</v>
      </c>
      <c r="F5" s="214"/>
    </row>
    <row r="6" spans="1:6" ht="24" thickTop="1">
      <c r="A6" s="30" t="str">
        <f>กระดาษทำการ!A7</f>
        <v>บัญชี เงินสด</v>
      </c>
      <c r="B6" s="143">
        <f>กระดาษทำการ!B7</f>
        <v>101</v>
      </c>
      <c r="C6" s="34">
        <f>แยกประเภท!E13</f>
        <v>32950</v>
      </c>
      <c r="D6" s="81" t="s">
        <v>60</v>
      </c>
      <c r="E6" s="68"/>
      <c r="F6" s="139"/>
    </row>
    <row r="7" spans="1:6" ht="24">
      <c r="A7" s="30" t="str">
        <f>กระดาษทำการ!A8</f>
        <v>บัญชี เงินฝากธนาคาร</v>
      </c>
      <c r="B7" s="70">
        <f>กระดาษทำการ!B8</f>
        <v>102</v>
      </c>
      <c r="C7" s="34">
        <f>แยกประเภท!E29</f>
        <v>89000</v>
      </c>
      <c r="D7" s="82" t="s">
        <v>60</v>
      </c>
      <c r="E7" s="32"/>
      <c r="F7" s="91"/>
    </row>
    <row r="8" spans="1:6" ht="24">
      <c r="A8" s="30" t="str">
        <f>กระดาษทำการ!A9</f>
        <v>บัญชี ลูกหนี้</v>
      </c>
      <c r="B8" s="70">
        <f>กระดาษทำการ!B9</f>
        <v>103</v>
      </c>
      <c r="C8" s="34">
        <f>แยกประเภท!E41</f>
        <v>800</v>
      </c>
      <c r="D8" s="82" t="s">
        <v>60</v>
      </c>
      <c r="E8" s="32"/>
      <c r="F8" s="91"/>
    </row>
    <row r="9" spans="1:6" ht="24">
      <c r="A9" s="30" t="str">
        <f>กระดาษทำการ!A10</f>
        <v>บัญชี วัสดุสำนักงาน</v>
      </c>
      <c r="B9" s="70">
        <f>กระดาษทำการ!B10</f>
        <v>104</v>
      </c>
      <c r="C9" s="34">
        <f>แยกประเภท!E50</f>
        <v>54000</v>
      </c>
      <c r="D9" s="82" t="s">
        <v>60</v>
      </c>
      <c r="E9" s="32"/>
      <c r="F9" s="91"/>
    </row>
    <row r="10" spans="1:6" ht="24">
      <c r="A10" s="30" t="str">
        <f>กระดาษทำการ!A11</f>
        <v>บัญชี เครื่องใช้สำนักงาน</v>
      </c>
      <c r="B10" s="70">
        <f>กระดาษทำการ!B11</f>
        <v>105</v>
      </c>
      <c r="C10" s="34">
        <f>แยกประเภท!E60</f>
        <v>115000</v>
      </c>
      <c r="D10" s="82" t="s">
        <v>60</v>
      </c>
      <c r="E10" s="32"/>
      <c r="F10" s="91"/>
    </row>
    <row r="11" spans="1:6" ht="24">
      <c r="A11" s="30" t="str">
        <f>กระดาษทำการ!A12</f>
        <v>บัญชี เครื่องตกแต่งสำนักงาน</v>
      </c>
      <c r="B11" s="70">
        <f>กระดาษทำการ!B12</f>
        <v>106</v>
      </c>
      <c r="C11" s="34">
        <f>แยกประเภท!E72</f>
        <v>22000</v>
      </c>
      <c r="D11" s="82" t="s">
        <v>60</v>
      </c>
      <c r="E11" s="32"/>
      <c r="F11" s="91"/>
    </row>
    <row r="12" spans="1:6" ht="24">
      <c r="A12" s="30" t="str">
        <f>กระดาษทำการ!A13</f>
        <v>บัญชี เจ้าหนี้</v>
      </c>
      <c r="B12" s="70">
        <f>กระดาษทำการ!B13</f>
        <v>201</v>
      </c>
      <c r="C12" s="30"/>
      <c r="D12" s="83"/>
      <c r="E12" s="33">
        <f>แยกประเภท!K82</f>
        <v>156000</v>
      </c>
      <c r="F12" s="92" t="s">
        <v>60</v>
      </c>
    </row>
    <row r="13" spans="1:6" ht="24">
      <c r="A13" s="30" t="str">
        <f>กระดาษทำการ!A14</f>
        <v>บัญชี ทุน-นายต้นข้าว</v>
      </c>
      <c r="B13" s="70">
        <f>กระดาษทำการ!B14</f>
        <v>301</v>
      </c>
      <c r="C13" s="30"/>
      <c r="D13" s="83"/>
      <c r="E13" s="33">
        <f>แยกประเภท!K93</f>
        <v>157750</v>
      </c>
      <c r="F13" s="92" t="s">
        <v>60</v>
      </c>
    </row>
    <row r="14" spans="1:6" ht="24" thickBot="1">
      <c r="A14" s="30"/>
      <c r="B14" s="70"/>
      <c r="C14" s="36">
        <f>SUM(C6:C13)</f>
        <v>313750</v>
      </c>
      <c r="D14" s="84" t="s">
        <v>60</v>
      </c>
      <c r="E14" s="36">
        <f>SUM(E6:E13)</f>
        <v>313750</v>
      </c>
      <c r="F14" s="95" t="s">
        <v>60</v>
      </c>
    </row>
    <row r="15" spans="1:6" ht="24" thickTop="1">
      <c r="A15" s="30"/>
      <c r="B15" s="70"/>
      <c r="C15" s="34"/>
      <c r="D15" s="82"/>
      <c r="E15" s="32"/>
      <c r="F15" s="91"/>
    </row>
  </sheetData>
  <sheetProtection/>
  <mergeCells count="5">
    <mergeCell ref="C5:D5"/>
    <mergeCell ref="E5:F5"/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5"/>
    </sheetView>
  </sheetViews>
  <sheetFormatPr defaultColWidth="9.140625" defaultRowHeight="15"/>
  <cols>
    <col min="2" max="2" width="5.140625" style="0" customWidth="1"/>
    <col min="6" max="6" width="5.421875" style="0" customWidth="1"/>
    <col min="8" max="8" width="5.140625" style="0" customWidth="1"/>
    <col min="12" max="12" width="5.421875" style="0" customWidth="1"/>
  </cols>
  <sheetData>
    <row r="1" spans="1:12" ht="13.5">
      <c r="A1" s="181" t="s">
        <v>42</v>
      </c>
      <c r="B1" s="181"/>
      <c r="C1" s="181"/>
      <c r="D1" s="181"/>
      <c r="E1" s="181"/>
      <c r="F1" s="181"/>
      <c r="G1" s="181"/>
      <c r="H1" s="181"/>
      <c r="I1" s="181"/>
      <c r="J1" s="181"/>
      <c r="K1" t="s">
        <v>5</v>
      </c>
      <c r="L1">
        <v>101</v>
      </c>
    </row>
    <row r="2" spans="1:2" ht="23.25" thickBot="1">
      <c r="A2" s="12"/>
      <c r="B2" s="12"/>
    </row>
    <row r="3" spans="1:12" ht="24" thickBot="1" thickTop="1">
      <c r="A3" s="182" t="s">
        <v>3</v>
      </c>
      <c r="B3" s="182"/>
      <c r="C3" s="16" t="s">
        <v>4</v>
      </c>
      <c r="D3" s="151" t="s">
        <v>41</v>
      </c>
      <c r="E3" s="183" t="s">
        <v>7</v>
      </c>
      <c r="F3" s="184"/>
      <c r="G3" s="182" t="s">
        <v>43</v>
      </c>
      <c r="H3" s="182"/>
      <c r="I3" s="16" t="s">
        <v>4</v>
      </c>
      <c r="J3" s="151" t="s">
        <v>41</v>
      </c>
      <c r="K3" s="183" t="s">
        <v>10</v>
      </c>
      <c r="L3" s="182"/>
    </row>
    <row r="4" spans="1:12" ht="24.75" thickTop="1">
      <c r="A4" s="26"/>
      <c r="B4" s="13"/>
      <c r="C4" s="17"/>
      <c r="D4" s="14"/>
      <c r="E4" s="21"/>
      <c r="F4" s="19"/>
      <c r="G4" s="24"/>
      <c r="H4" s="13"/>
      <c r="I4" s="17"/>
      <c r="J4" s="14"/>
      <c r="K4" s="21"/>
      <c r="L4" s="13"/>
    </row>
    <row r="5" spans="1:12" ht="24">
      <c r="A5" s="27"/>
      <c r="B5" s="13"/>
      <c r="C5" s="17"/>
      <c r="D5" s="14"/>
      <c r="E5" s="22"/>
      <c r="F5" s="19"/>
      <c r="G5" s="25"/>
      <c r="H5" s="13"/>
      <c r="I5" s="17"/>
      <c r="J5" s="14"/>
      <c r="K5" s="22"/>
      <c r="L5" s="13"/>
    </row>
    <row r="6" spans="1:12" ht="24">
      <c r="A6" s="27"/>
      <c r="B6" s="13"/>
      <c r="C6" s="17"/>
      <c r="D6" s="14"/>
      <c r="E6" s="22"/>
      <c r="F6" s="19"/>
      <c r="G6" s="25"/>
      <c r="H6" s="13"/>
      <c r="I6" s="17"/>
      <c r="J6" s="14"/>
      <c r="K6" s="22"/>
      <c r="L6" s="13"/>
    </row>
    <row r="7" spans="1:12" ht="24">
      <c r="A7" s="27"/>
      <c r="B7" s="13"/>
      <c r="C7" s="17"/>
      <c r="D7" s="14"/>
      <c r="E7" s="22"/>
      <c r="F7" s="19"/>
      <c r="G7" s="25"/>
      <c r="H7" s="13"/>
      <c r="I7" s="17"/>
      <c r="J7" s="14"/>
      <c r="K7" s="22"/>
      <c r="L7" s="13"/>
    </row>
    <row r="8" spans="1:12" ht="24">
      <c r="A8" s="27"/>
      <c r="B8" s="13"/>
      <c r="C8" s="17"/>
      <c r="D8" s="14"/>
      <c r="E8" s="22"/>
      <c r="F8" s="19"/>
      <c r="G8" s="25"/>
      <c r="H8" s="13"/>
      <c r="I8" s="17"/>
      <c r="J8" s="14"/>
      <c r="K8" s="22"/>
      <c r="L8" s="13"/>
    </row>
    <row r="9" spans="1:12" ht="24">
      <c r="A9" s="27"/>
      <c r="B9" s="13"/>
      <c r="C9" s="17"/>
      <c r="D9" s="14"/>
      <c r="E9" s="22"/>
      <c r="F9" s="19"/>
      <c r="G9" s="25"/>
      <c r="H9" s="13"/>
      <c r="I9" s="17"/>
      <c r="J9" s="14"/>
      <c r="K9" s="22"/>
      <c r="L9" s="13"/>
    </row>
    <row r="10" spans="1:12" ht="24">
      <c r="A10" s="27"/>
      <c r="B10" s="13"/>
      <c r="C10" s="17"/>
      <c r="D10" s="14"/>
      <c r="E10" s="22"/>
      <c r="F10" s="19"/>
      <c r="G10" s="25"/>
      <c r="H10" s="13"/>
      <c r="I10" s="17"/>
      <c r="J10" s="14"/>
      <c r="K10" s="22"/>
      <c r="L10" s="13"/>
    </row>
    <row r="11" spans="1:12" ht="24">
      <c r="A11" s="27"/>
      <c r="B11" s="13"/>
      <c r="C11" s="17"/>
      <c r="D11" s="14"/>
      <c r="E11" s="22"/>
      <c r="F11" s="19"/>
      <c r="G11" s="25"/>
      <c r="H11" s="13"/>
      <c r="I11" s="17"/>
      <c r="J11" s="14"/>
      <c r="K11" s="22"/>
      <c r="L11" s="13"/>
    </row>
    <row r="12" spans="1:12" ht="13.5">
      <c r="A12" s="28"/>
      <c r="C12" s="18"/>
      <c r="E12" s="23"/>
      <c r="F12" s="20"/>
      <c r="G12" s="23"/>
      <c r="I12" s="18"/>
      <c r="K12" s="23"/>
      <c r="L12" s="29"/>
    </row>
    <row r="13" spans="1:12" ht="13.5">
      <c r="A13" s="28"/>
      <c r="C13" s="18"/>
      <c r="E13" s="23"/>
      <c r="F13" s="20"/>
      <c r="G13" s="23"/>
      <c r="I13" s="18"/>
      <c r="K13" s="23"/>
      <c r="L13" s="29"/>
    </row>
    <row r="14" spans="1:12" ht="13.5">
      <c r="A14" s="28"/>
      <c r="C14" s="18"/>
      <c r="E14" s="23"/>
      <c r="F14" s="20"/>
      <c r="G14" s="23"/>
      <c r="I14" s="18"/>
      <c r="K14" s="23"/>
      <c r="L14" s="29"/>
    </row>
    <row r="15" spans="1:12" ht="13.5">
      <c r="A15" s="28"/>
      <c r="C15" s="18"/>
      <c r="E15" s="23"/>
      <c r="F15" s="20"/>
      <c r="G15" s="23"/>
      <c r="I15" s="18"/>
      <c r="K15" s="23"/>
      <c r="L15" s="29"/>
    </row>
  </sheetData>
  <sheetProtection/>
  <mergeCells count="5">
    <mergeCell ref="A1:J1"/>
    <mergeCell ref="A3:B3"/>
    <mergeCell ref="E3:F3"/>
    <mergeCell ref="G3:H3"/>
    <mergeCell ref="K3:L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9" sqref="K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ACC-MSU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DANGER!</dc:creator>
  <cp:keywords/>
  <dc:description/>
  <cp:lastModifiedBy>USER</cp:lastModifiedBy>
  <cp:lastPrinted>2018-01-04T06:20:52Z</cp:lastPrinted>
  <dcterms:created xsi:type="dcterms:W3CDTF">2017-08-07T02:03:15Z</dcterms:created>
  <dcterms:modified xsi:type="dcterms:W3CDTF">2020-11-24T01:59:28Z</dcterms:modified>
  <cp:category/>
  <cp:version/>
  <cp:contentType/>
  <cp:contentStatus/>
</cp:coreProperties>
</file>