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2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<sst xmlns="http://schemas.openxmlformats.org/spreadsheetml/2006/main" count="58" uniqueCount="52">
  <si>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ฝากเงิน</t>
  </si>
  <si>
    <t>อต.ดบ.</t>
  </si>
  <si>
    <t>เริ่มฝาก</t>
  </si>
  <si>
    <t>วันครบกำหนด</t>
  </si>
  <si>
    <t>ดบ.ค้างรับ</t>
  </si>
  <si>
    <t xml:space="preserve">นายมะลินำเงินจำนวน 5,000,000 บาท ฝากประจำ 5 เดือน เริ่มวันที่  1 ต.ค. 60 ธนาคารคิดดอกเบี้ยให้ </t>
  </si>
  <si>
    <t xml:space="preserve">10% ต่อปี </t>
  </si>
  <si>
    <t>ให้นายซอริเช่าบ้านตั้งแต่วันที่ 1 พ.ค. 60 ยังไม่ได้รับค่าเช่าเลย ค่าเช่าเดือนละ 2,500 บาท</t>
  </si>
  <si>
    <t>Dr. รายได้ค่าเช่าค้างรับ</t>
  </si>
  <si>
    <t>Cr. รายได้ค่าเช่า</t>
  </si>
  <si>
    <t>ปรับปรุงรายได้ค่าเช่าค้างรับ</t>
  </si>
  <si>
    <t>นางอาชีกู้เงินจากธนาคารเป็นจำนวน 100,000 อัตราดอกเบี้ย 7% ต่อปี กู้เมื่อ 9 ต.ค. ยังไม่ได้จ่ายดอกเบี้ย</t>
  </si>
  <si>
    <t>เงินต้น</t>
  </si>
  <si>
    <t>อต.ดบ./ปี</t>
  </si>
  <si>
    <t>กู้เมื่อ</t>
  </si>
  <si>
    <t>ระยะเวลาการค้างชำระ ดบ.</t>
  </si>
  <si>
    <t>ตค.</t>
  </si>
  <si>
    <t>พย.</t>
  </si>
  <si>
    <t>ธ.ค.</t>
  </si>
  <si>
    <t>ธค.</t>
  </si>
  <si>
    <t>ดบ.ค้างจ่าย</t>
  </si>
  <si>
    <t>Dr. ดอกเบี้ยจ่าย</t>
  </si>
  <si>
    <t>Cr. ดอกเบี้ยค้างจ่าย</t>
  </si>
  <si>
    <t>ซื้อเครื่องซักผ้าราคา 15,000 บาท เมื่อวันที่ 14 กพ. 60เสื่อมราคาวิธีเส้นตรง</t>
  </si>
  <si>
    <t xml:space="preserve"> อายุใช้งาน 5 ปี คาดว่าจะขายซากได้ 500 บาท ให้คำนวณค่าเสื่อมราคา</t>
  </si>
  <si>
    <t>ราคาเครื่องใช้สำนักงาน</t>
  </si>
  <si>
    <t>อายุใช้งาน</t>
  </si>
  <si>
    <t>ราคาซาก</t>
  </si>
  <si>
    <t>ระยะเวลาใช้งานปี 60</t>
  </si>
  <si>
    <t>ซื้อเมื่อ</t>
  </si>
  <si>
    <t>14 กพ.</t>
  </si>
  <si>
    <t>วัน</t>
  </si>
  <si>
    <t>บาท</t>
  </si>
  <si>
    <t>ปี</t>
  </si>
  <si>
    <t>สูตร</t>
  </si>
  <si>
    <t>ราคาทุน-ราคาซาก/อายุการใช้งาน</t>
  </si>
  <si>
    <t>มี.ค.</t>
  </si>
  <si>
    <t>ก.พ.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</si>
  <si>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</si>
  <si>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</si>
  <si>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</si>
  <si>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</si>
  <si>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</si>
  <si>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</si>
  <si>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</si>
  <si>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</si>
  <si>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=15,000-500*320/365</t>
  </si>
  <si>
    <t>Dr. ค่าเสื่อมราคา-เครื่องใช้สำนักงาน</t>
  </si>
  <si>
    <t>Cr. ค่าเสื่อมราคาสะสม-เครื่องใช้สำนักงาน</t>
  </si>
  <si>
    <t xml:space="preserve">ตค. </t>
  </si>
  <si>
    <t xml:space="preserve">พย. </t>
  </si>
  <si>
    <t xml:space="preserve">ธค.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</si>
</sst>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.000_-;\-* #,##0.000_-;_-* &quot;-&quot;??_-;_-@_-"/>
  </numFmts>
  <fonts count="3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2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9" fontId="35" fillId="0" borderId="0" xfId="0" applyNumberFormat="1" applyFont="1" applyAlignment="1">
      <alignment/>
    </xf>
    <xf numFmtId="16" fontId="35" fillId="0" borderId="0" xfId="0" applyNumberFormat="1" applyFont="1" applyAlignment="1">
      <alignment/>
    </xf>
    <xf numFmtId="43" fontId="35" fillId="0" borderId="0" xfId="42" applyFont="1" applyAlignment="1">
      <alignment/>
    </xf>
    <xf numFmtId="43" fontId="35" fillId="0" borderId="0" xfId="42" applyNumberFormat="1" applyFont="1" applyAlignment="1">
      <alignment/>
    </xf>
    <xf numFmtId="43" fontId="35" fillId="0" borderId="0" xfId="0" applyNumberFormat="1" applyFont="1" applyAlignment="1">
      <alignment/>
    </xf>
    <xf numFmtId="0" fontId="35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B31">
      <selection activeCell="J19" sqref="J19"/>
    </sheetView>
  </sheetViews>
  <sheetFormatPr defaultColWidth="9.00390625" defaultRowHeight="15"/>
  <cols>
    <col min="1" max="3" width="9.00390625" style="1" customWidth="1"/>
    <col min="4" max="4" width="15.28125" style="1" bestFit="1" customWidth="1"/>
    <col min="5" max="5" width="9.00390625" style="1" customWidth="1"/>
    <col min="6" max="7" width="17.28125" style="1" customWidth="1"/>
    <col min="8" max="8" width="12.28125" style="1" bestFit="1" customWidth="1"/>
    <col min="9" max="16384" width="9.00390625" style="1" customWidth="1"/>
  </cols>
  <sheetData>
    <row r="2" spans="2:4" ht="34.5">
      <c r="B2" s="1" t="s">
        <v>0</v>
      </c>
      <c r="D2" s="2">
        <v>1000000</v>
      </c>
    </row>
    <row r="3" spans="2:4" ht="34.5">
      <c r="B3" s="1" t="s">
        <v>1</v>
      </c>
      <c r="D3" s="3">
        <v>0.03</v>
      </c>
    </row>
    <row r="4" spans="2:4" ht="34.5">
      <c r="B4" s="1" t="s">
        <v>2</v>
      </c>
      <c r="D4" s="4">
        <v>43405</v>
      </c>
    </row>
    <row r="5" spans="2:4" ht="34.5">
      <c r="B5" s="1" t="s">
        <v>3</v>
      </c>
      <c r="D5" s="4">
        <v>43132</v>
      </c>
    </row>
    <row r="6" spans="2:4" ht="34.5">
      <c r="B6" s="1" t="s">
        <v>4</v>
      </c>
      <c r="D6" s="1">
        <f>D2*D3*2/12</f>
        <v>5000</v>
      </c>
    </row>
    <row r="7" spans="2:3" ht="34.5">
      <c r="B7" s="1" t="s">
        <v>5</v>
      </c>
      <c r="C7" s="2"/>
    </row>
    <row r="8" ht="34.5">
      <c r="B8" s="1" t="s">
        <v>6</v>
      </c>
    </row>
    <row r="10" spans="2:4" ht="34.5">
      <c r="B10" s="1" t="s">
        <v>0</v>
      </c>
      <c r="D10" s="2">
        <v>5000000</v>
      </c>
    </row>
    <row r="11" spans="2:4" ht="34.5">
      <c r="B11" s="1" t="s">
        <v>1</v>
      </c>
      <c r="D11" s="3">
        <v>0.1</v>
      </c>
    </row>
    <row r="12" spans="2:4" ht="34.5">
      <c r="B12" s="1" t="s">
        <v>2</v>
      </c>
      <c r="D12" s="4">
        <v>43374</v>
      </c>
    </row>
    <row r="13" spans="2:4" ht="34.5">
      <c r="B13" s="1" t="s">
        <v>3</v>
      </c>
      <c r="D13" s="4">
        <v>43160</v>
      </c>
    </row>
    <row r="14" spans="2:4" ht="34.5">
      <c r="B14" s="1" t="s">
        <v>4</v>
      </c>
      <c r="D14" s="5">
        <f>D10*D11*3/12</f>
        <v>125000</v>
      </c>
    </row>
    <row r="16" ht="34.5">
      <c r="B16" s="1" t="s">
        <v>7</v>
      </c>
    </row>
    <row r="17" ht="34.5">
      <c r="D17" s="1">
        <f>2500*8</f>
        <v>20000</v>
      </c>
    </row>
    <row r="18" spans="2:5" ht="34.5">
      <c r="B18" s="1" t="s">
        <v>8</v>
      </c>
      <c r="E18" s="1">
        <f>D17</f>
        <v>20000</v>
      </c>
    </row>
    <row r="19" spans="3:6" ht="34.5">
      <c r="C19" s="1" t="s">
        <v>9</v>
      </c>
      <c r="F19" s="1">
        <f>E18</f>
        <v>20000</v>
      </c>
    </row>
    <row r="20" ht="34.5">
      <c r="B20" s="1" t="s">
        <v>10</v>
      </c>
    </row>
    <row r="22" ht="34.5">
      <c r="B22" s="1" t="s">
        <v>11</v>
      </c>
    </row>
    <row r="24" spans="2:7" ht="34.5">
      <c r="B24" s="1" t="s">
        <v>12</v>
      </c>
      <c r="F24" s="2">
        <v>100000</v>
      </c>
      <c r="G24" s="2"/>
    </row>
    <row r="25" spans="2:7" ht="34.5">
      <c r="B25" s="1" t="s">
        <v>13</v>
      </c>
      <c r="F25" s="3">
        <v>0.07</v>
      </c>
      <c r="G25" s="3"/>
    </row>
    <row r="26" spans="2:7" ht="34.5">
      <c r="B26" s="1" t="s">
        <v>14</v>
      </c>
      <c r="F26" s="4">
        <v>43382</v>
      </c>
      <c r="G26" s="4"/>
    </row>
    <row r="27" spans="2:11" ht="34.5">
      <c r="B27" s="1" t="s">
        <v>15</v>
      </c>
      <c r="F27" s="1">
        <f>K30</f>
        <v>83</v>
      </c>
      <c r="H27" s="1" t="s">
        <v>16</v>
      </c>
      <c r="I27" s="1">
        <v>31</v>
      </c>
      <c r="J27" s="1">
        <v>9</v>
      </c>
      <c r="K27" s="1">
        <v>22</v>
      </c>
    </row>
    <row r="28" spans="2:11" ht="34.5">
      <c r="B28" s="1" t="s">
        <v>20</v>
      </c>
      <c r="F28" s="6">
        <f>F24*F25*F27/365</f>
        <v>1591.7808219178085</v>
      </c>
      <c r="G28" s="6"/>
      <c r="H28" s="1" t="s">
        <v>17</v>
      </c>
      <c r="K28" s="1">
        <v>30</v>
      </c>
    </row>
    <row r="29" spans="8:11" ht="34.5">
      <c r="H29" s="1" t="s">
        <v>19</v>
      </c>
      <c r="K29" s="1">
        <v>31</v>
      </c>
    </row>
    <row r="30" spans="2:11" ht="34.5">
      <c r="B30" s="1" t="s">
        <v>21</v>
      </c>
      <c r="F30" s="7">
        <f>F28</f>
        <v>1591.7808219178085</v>
      </c>
      <c r="G30" s="7"/>
      <c r="K30" s="1">
        <f>SUM(K27:K29)</f>
        <v>83</v>
      </c>
    </row>
    <row r="31" spans="3:8" ht="34.5">
      <c r="C31" s="1" t="s">
        <v>22</v>
      </c>
      <c r="H31" s="7">
        <f>F30</f>
        <v>1591.7808219178085</v>
      </c>
    </row>
    <row r="33" ht="34.5">
      <c r="B33" s="1" t="s">
        <v>23</v>
      </c>
    </row>
    <row r="34" ht="34.5">
      <c r="B34" s="1" t="s">
        <v>24</v>
      </c>
    </row>
    <row r="35" spans="8:11" ht="34.5">
      <c r="H35" s="1" t="s">
        <v>37</v>
      </c>
      <c r="I35" s="1">
        <v>28</v>
      </c>
      <c r="J35" s="1">
        <v>14</v>
      </c>
      <c r="K35" s="1">
        <v>14</v>
      </c>
    </row>
    <row r="36" spans="2:11" ht="34.5">
      <c r="B36" s="1" t="s">
        <v>25</v>
      </c>
      <c r="E36" s="2">
        <v>15000</v>
      </c>
      <c r="F36" s="1" t="s">
        <v>32</v>
      </c>
      <c r="H36" s="1" t="s">
        <v>36</v>
      </c>
      <c r="K36" s="1">
        <v>31</v>
      </c>
    </row>
    <row r="37" spans="2:11" ht="34.5">
      <c r="B37" s="1" t="s">
        <v>26</v>
      </c>
      <c r="E37" s="1">
        <v>5</v>
      </c>
      <c r="F37" s="1" t="s">
        <v>33</v>
      </c>
      <c r="H37" s="1" t="s">
        <v>38</v>
      </c>
      <c r="K37" s="1">
        <v>30</v>
      </c>
    </row>
    <row r="38" spans="2:11" ht="34.5">
      <c r="B38" s="1" t="s">
        <v>27</v>
      </c>
      <c r="E38" s="1">
        <v>500</v>
      </c>
      <c r="F38" s="1" t="s">
        <v>32</v>
      </c>
      <c r="H38" s="1" t="s">
        <v>39</v>
      </c>
      <c r="K38" s="1">
        <v>31</v>
      </c>
    </row>
    <row r="39" spans="2:11" ht="34.5">
      <c r="B39" s="1" t="s">
        <v>29</v>
      </c>
      <c r="E39" s="1" t="s">
        <v>30</v>
      </c>
      <c r="H39" s="1" t="s">
        <v>40</v>
      </c>
      <c r="K39" s="1">
        <v>30</v>
      </c>
    </row>
    <row r="40" spans="2:11" ht="34.5">
      <c r="B40" s="1" t="s">
        <v>28</v>
      </c>
      <c r="F40" s="1" t="s">
        <v>31</v>
      </c>
      <c r="H40" s="1" t="s">
        <v>41</v>
      </c>
      <c r="K40" s="1">
        <v>31</v>
      </c>
    </row>
    <row r="41" spans="1:11" ht="34.5">
      <c r="A41" s="1" t="s">
        <v>34</v>
      </c>
      <c r="H41" s="1" t="s">
        <v>42</v>
      </c>
      <c r="K41" s="1">
        <v>31</v>
      </c>
    </row>
    <row r="42" spans="3:11" ht="34.5">
      <c r="C42" s="1" t="s">
        <v>35</v>
      </c>
      <c r="H42" s="1" t="s">
        <v>43</v>
      </c>
      <c r="K42" s="1">
        <v>30</v>
      </c>
    </row>
    <row r="43" spans="2:11" ht="34.5">
      <c r="B43" s="2">
        <f>(E36-E38)*K50/365</f>
        <v>12712.328767123288</v>
      </c>
      <c r="C43" s="8" t="s">
        <v>46</v>
      </c>
      <c r="H43" s="1" t="s">
        <v>44</v>
      </c>
      <c r="K43" s="1">
        <v>31</v>
      </c>
    </row>
    <row r="44" spans="1:11" ht="34.5">
      <c r="A44" s="1" t="s">
        <v>47</v>
      </c>
      <c r="F44" s="2">
        <f>B43</f>
        <v>12712.328767123288</v>
      </c>
      <c r="H44" s="1" t="s">
        <v>45</v>
      </c>
      <c r="K44" s="1">
        <v>30</v>
      </c>
    </row>
    <row r="45" spans="2:11" ht="34.5">
      <c r="B45" s="1" t="s">
        <v>48</v>
      </c>
      <c r="G45" s="2">
        <f>F44</f>
        <v>12712.328767123288</v>
      </c>
      <c r="H45" s="1" t="s">
        <v>18</v>
      </c>
      <c r="K45" s="1">
        <v>31</v>
      </c>
    </row>
    <row r="47" ht="34.5">
      <c r="D47" s="1">
        <f>(260000-20000)/10</f>
        <v>24000</v>
      </c>
    </row>
    <row r="48" ht="34.5">
      <c r="D48" s="1">
        <f>D47*7/12</f>
        <v>14000</v>
      </c>
    </row>
    <row r="50" ht="34.5">
      <c r="K50" s="1">
        <f>SUM(K35:K45)</f>
        <v>320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3" ht="13.5">
      <c r="A1" t="s">
        <v>49</v>
      </c>
      <c r="B1">
        <v>15</v>
      </c>
      <c r="C1">
        <f>31-B1</f>
        <v>16</v>
      </c>
    </row>
    <row r="2" spans="1:3" ht="13.5">
      <c r="A2" t="s">
        <v>50</v>
      </c>
      <c r="C2">
        <v>30</v>
      </c>
    </row>
    <row r="3" spans="1:3" ht="13.5">
      <c r="A3" t="s">
        <v>51</v>
      </c>
      <c r="C3">
        <v>31</v>
      </c>
    </row>
    <row r="4" ht="13.5">
      <c r="C4">
        <f>SUM(C1:C3)</f>
        <v>77</v>
      </c>
    </row>
    <row r="5" ht="13.5">
      <c r="B5">
        <f>100000*7.5%*C4/365</f>
        <v>1582.1917808219177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ACC-MSU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DANGER!</dc:creator>
  <cp:keywords/>
  <dc:description/>
  <cp:lastModifiedBy>USER</cp:lastModifiedBy>
  <dcterms:created xsi:type="dcterms:W3CDTF">2018-02-22T01:59:01Z</dcterms:created>
  <dcterms:modified xsi:type="dcterms:W3CDTF">2020-03-02T08:59:59Z</dcterms:modified>
  <cp:category/>
  <cp:version/>
  <cp:contentType/>
  <cp:contentStatus/>
</cp:coreProperties>
</file>